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198"/>
  </bookViews>
  <sheets>
    <sheet name="Feuille1" sheetId="1" r:id="rId1"/>
    <sheet name="Feuille2" sheetId="2" r:id="rId2"/>
    <sheet name="Feuille3" sheetId="3" r:id="rId3"/>
  </sheets>
  <definedNames>
    <definedName name="_xlnm.Print_Area" localSheetId="0">Feuille1!$A$1:$F$310</definedName>
  </definedNames>
  <calcPr calcId="125725"/>
</workbook>
</file>

<file path=xl/calcChain.xml><?xml version="1.0" encoding="utf-8"?>
<calcChain xmlns="http://schemas.openxmlformats.org/spreadsheetml/2006/main">
  <c r="E184" i="1"/>
  <c r="E185"/>
  <c r="E186"/>
  <c r="E123"/>
  <c r="E122"/>
  <c r="E121"/>
  <c r="E120"/>
  <c r="E119"/>
  <c r="E117"/>
  <c r="E116"/>
  <c r="E115"/>
  <c r="E114"/>
  <c r="E113"/>
  <c r="E112"/>
  <c r="E111"/>
  <c r="E110"/>
  <c r="E106"/>
  <c r="E105"/>
  <c r="E103"/>
  <c r="E102"/>
  <c r="E101"/>
  <c r="E99"/>
  <c r="E98"/>
  <c r="E97"/>
  <c r="E96"/>
  <c r="E94"/>
  <c r="E93"/>
  <c r="E92"/>
  <c r="E91"/>
  <c r="E89"/>
  <c r="E88"/>
  <c r="E87"/>
  <c r="E86"/>
  <c r="E85"/>
  <c r="E84"/>
  <c r="E81"/>
  <c r="E80"/>
  <c r="E79"/>
  <c r="E77"/>
  <c r="E74"/>
  <c r="E73"/>
  <c r="E72"/>
  <c r="E71"/>
  <c r="E70"/>
  <c r="E69"/>
  <c r="E65"/>
  <c r="E64"/>
  <c r="E63"/>
  <c r="E62"/>
  <c r="E61"/>
  <c r="E60"/>
  <c r="E59"/>
  <c r="E58"/>
  <c r="E57"/>
  <c r="E54"/>
  <c r="E53"/>
  <c r="E37"/>
  <c r="E35"/>
  <c r="E34"/>
  <c r="E36" s="1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83"/>
  <c r="E272"/>
  <c r="E180"/>
  <c r="E179"/>
  <c r="E178"/>
  <c r="E177"/>
  <c r="E90"/>
  <c r="E76"/>
  <c r="E32"/>
  <c r="E40"/>
  <c r="E42"/>
  <c r="E44"/>
  <c r="E46"/>
  <c r="E48"/>
  <c r="E51"/>
  <c r="E55"/>
  <c r="E66"/>
  <c r="E68"/>
  <c r="E75"/>
  <c r="E78"/>
  <c r="E82"/>
  <c r="E107"/>
  <c r="E109"/>
  <c r="E118"/>
  <c r="E124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2"/>
  <c r="E153"/>
  <c r="E154"/>
  <c r="E155"/>
  <c r="E156"/>
  <c r="E157"/>
  <c r="E158"/>
  <c r="E159"/>
  <c r="E160"/>
  <c r="E161"/>
  <c r="E162"/>
  <c r="E163"/>
  <c r="E165"/>
  <c r="E166"/>
  <c r="E167"/>
  <c r="E169"/>
  <c r="E170"/>
  <c r="E171"/>
  <c r="E172"/>
  <c r="E173"/>
  <c r="E174"/>
  <c r="E175"/>
  <c r="E176"/>
  <c r="E181"/>
  <c r="E189"/>
  <c r="E190"/>
  <c r="E191"/>
  <c r="E192"/>
  <c r="E193"/>
  <c r="E194"/>
  <c r="E195"/>
  <c r="E196"/>
  <c r="E197"/>
  <c r="E199"/>
  <c r="E200"/>
  <c r="E201"/>
  <c r="E202"/>
  <c r="E203"/>
  <c r="E204"/>
  <c r="E206"/>
  <c r="E207"/>
  <c r="E208"/>
  <c r="E209"/>
  <c r="E210"/>
  <c r="E211"/>
  <c r="E212"/>
  <c r="E213"/>
  <c r="E214"/>
  <c r="E215"/>
  <c r="E216"/>
  <c r="E217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9"/>
  <c r="E271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9" l="1"/>
  <c r="E38"/>
  <c r="E41" s="1"/>
  <c r="E43" s="1"/>
  <c r="E45" s="1"/>
  <c r="E47" s="1"/>
  <c r="E49" s="1"/>
  <c r="E50" s="1"/>
  <c r="E52" s="1"/>
</calcChain>
</file>

<file path=xl/sharedStrings.xml><?xml version="1.0" encoding="utf-8"?>
<sst xmlns="http://schemas.openxmlformats.org/spreadsheetml/2006/main" count="795" uniqueCount="290">
  <si>
    <t xml:space="preserve">Couleur Café Bio – Ventes et torréfaction de café – 42160 St Romain-le-Puy </t>
  </si>
  <si>
    <t>Café 100% arabica</t>
  </si>
  <si>
    <t>Condit.</t>
  </si>
  <si>
    <t>Poids</t>
  </si>
  <si>
    <t xml:space="preserve">Qté par
carton </t>
  </si>
  <si>
    <t>PU TTC</t>
  </si>
  <si>
    <t>Moulu ou 
Grains</t>
  </si>
  <si>
    <t>PUHT pro</t>
  </si>
  <si>
    <r>
      <t xml:space="preserve">Colombie 
</t>
    </r>
    <r>
      <rPr>
        <i/>
        <sz val="10"/>
        <rFont val="Arial"/>
        <family val="2"/>
      </rPr>
      <t xml:space="preserve">Suave avec une légère note acidulée
</t>
    </r>
  </si>
  <si>
    <t>sachet</t>
  </si>
  <si>
    <t>250g</t>
  </si>
  <si>
    <t>500g</t>
  </si>
  <si>
    <t>sac</t>
  </si>
  <si>
    <t>1kg</t>
  </si>
  <si>
    <r>
      <t xml:space="preserve">Décaféiné
</t>
    </r>
    <r>
      <rPr>
        <sz val="10"/>
        <rFont val="Arial"/>
        <family val="2"/>
      </rPr>
      <t xml:space="preserve">Décaféiné à l'eau sans solvant
</t>
    </r>
    <r>
      <rPr>
        <i/>
        <sz val="10"/>
        <rFont val="Arial"/>
        <family val="2"/>
      </rPr>
      <t/>
    </r>
  </si>
  <si>
    <r>
      <t xml:space="preserve">Goût italien
</t>
    </r>
    <r>
      <rPr>
        <i/>
        <sz val="10"/>
        <rFont val="Arial"/>
        <family val="2"/>
      </rPr>
      <t xml:space="preserve">Assemblage sélectionné par le torréfacteur
</t>
    </r>
  </si>
  <si>
    <r>
      <t xml:space="preserve">Mexique
</t>
    </r>
    <r>
      <rPr>
        <sz val="10"/>
        <rFont val="Arial"/>
        <family val="2"/>
      </rPr>
      <t xml:space="preserve">Corsé et équilibré
</t>
    </r>
    <r>
      <rPr>
        <i/>
        <sz val="10"/>
        <rFont val="Arial"/>
        <family val="2"/>
      </rPr>
      <t/>
    </r>
  </si>
  <si>
    <r>
      <t xml:space="preserve">Moka
</t>
    </r>
    <r>
      <rPr>
        <sz val="10"/>
        <rFont val="Arial"/>
        <family val="2"/>
      </rPr>
      <t xml:space="preserve">Doux et équilibré
</t>
    </r>
    <r>
      <rPr>
        <i/>
        <sz val="10"/>
        <rFont val="Arial"/>
        <family val="2"/>
      </rPr>
      <t/>
    </r>
  </si>
  <si>
    <r>
      <t xml:space="preserve">Pérou
</t>
    </r>
    <r>
      <rPr>
        <sz val="10"/>
        <rFont val="Arial"/>
        <family val="2"/>
      </rPr>
      <t xml:space="preserve">Equitable, plaît à tout le monde
</t>
    </r>
    <r>
      <rPr>
        <i/>
        <sz val="10"/>
        <rFont val="Arial"/>
        <family val="2"/>
      </rPr>
      <t/>
    </r>
  </si>
  <si>
    <t>La brasserie du Pilat – Fabrication de bières artisanales bio - 42220 Saint Julien Molin Molette</t>
  </si>
  <si>
    <t>Détails sur le produit</t>
  </si>
  <si>
    <t>Volume</t>
  </si>
  <si>
    <t xml:space="preserve">Qté par 
Carton </t>
  </si>
  <si>
    <r>
      <t xml:space="preserve">Biscanna
</t>
    </r>
    <r>
      <rPr>
        <sz val="10"/>
        <rFont val="Arial"/>
        <family val="2"/>
      </rPr>
      <t>Blonde au chanvre, 5°</t>
    </r>
  </si>
  <si>
    <t>bouteille</t>
  </si>
  <si>
    <t>75cL</t>
  </si>
  <si>
    <t>33cL</t>
  </si>
  <si>
    <r>
      <t xml:space="preserve">Canicule 
</t>
    </r>
    <r>
      <rPr>
        <i/>
        <sz val="10"/>
        <rFont val="Arial"/>
        <family val="2"/>
      </rPr>
      <t>Légère et parfumée pour l'été, 4,4°</t>
    </r>
  </si>
  <si>
    <r>
      <t xml:space="preserve">Dunedu
</t>
    </r>
    <r>
      <rPr>
        <i/>
        <sz val="10"/>
        <rFont val="Arial"/>
        <family val="2"/>
      </rPr>
      <t>Blonde au seigle cru, 5°</t>
    </r>
  </si>
  <si>
    <r>
      <t xml:space="preserve">Fleur de Noël 
</t>
    </r>
    <r>
      <rPr>
        <i/>
        <sz val="10"/>
        <rFont val="Arial"/>
        <family val="2"/>
      </rPr>
      <t>Ambrée, épicée et souple pour Noël, 6°</t>
    </r>
  </si>
  <si>
    <r>
      <t xml:space="preserve">Giboulée de Mars
</t>
    </r>
    <r>
      <rPr>
        <i/>
        <sz val="10"/>
        <rFont val="Arial"/>
        <family val="2"/>
      </rPr>
      <t>Blonde et florale pour le printemps, 4,5°</t>
    </r>
  </si>
  <si>
    <r>
      <t xml:space="preserve">Girasole
</t>
    </r>
    <r>
      <rPr>
        <i/>
        <sz val="10"/>
        <rFont val="Arial"/>
        <family val="2"/>
      </rPr>
      <t>Blonde houblonnée et charpentée, 4,8°</t>
    </r>
  </si>
  <si>
    <r>
      <t xml:space="preserve">Grande Marée
</t>
    </r>
    <r>
      <rPr>
        <i/>
        <sz val="10"/>
        <rFont val="Arial"/>
        <family val="2"/>
      </rPr>
      <t>Blonde corsée, 6,6°</t>
    </r>
  </si>
  <si>
    <r>
      <t xml:space="preserve">Mad Max
</t>
    </r>
    <r>
      <rPr>
        <i/>
        <sz val="10"/>
        <rFont val="Arial"/>
        <family val="2"/>
      </rPr>
      <t>Ambrée bitter ale, 5,5°</t>
    </r>
  </si>
  <si>
    <r>
      <t xml:space="preserve">Rouquine
</t>
    </r>
    <r>
      <rPr>
        <i/>
        <sz val="10"/>
        <rFont val="Arial"/>
        <family val="2"/>
      </rPr>
      <t>Ambrée, une rousse au goût irlandais, 6°</t>
    </r>
  </si>
  <si>
    <r>
      <t xml:space="preserve">Saint Julien
</t>
    </r>
    <r>
      <rPr>
        <i/>
        <sz val="10"/>
        <rFont val="Arial"/>
        <family val="2"/>
      </rPr>
      <t>Blanche, 4,5°</t>
    </r>
  </si>
  <si>
    <r>
      <t xml:space="preserve">Veuve Noire
</t>
    </r>
    <r>
      <rPr>
        <i/>
        <sz val="10"/>
        <rFont val="Arial"/>
        <family val="2"/>
      </rPr>
      <t>Ambrée joyeuse et brune, 6°</t>
    </r>
  </si>
  <si>
    <r>
      <t>Coffret</t>
    </r>
    <r>
      <rPr>
        <i/>
        <sz val="10"/>
        <rFont val="Arial"/>
        <family val="2"/>
      </rPr>
      <t xml:space="preserve"> Bière classique</t>
    </r>
    <r>
      <rPr>
        <sz val="10"/>
        <rFont val="Arial"/>
        <family val="2"/>
      </rPr>
      <t xml:space="preserve"> (5x33cL + un verre)</t>
    </r>
  </si>
  <si>
    <r>
      <t xml:space="preserve">Coffret </t>
    </r>
    <r>
      <rPr>
        <i/>
        <sz val="10"/>
        <rFont val="Arial"/>
        <family val="2"/>
      </rPr>
      <t xml:space="preserve">Bière prestige </t>
    </r>
    <r>
      <rPr>
        <sz val="10"/>
        <rFont val="Arial"/>
        <family val="2"/>
      </rPr>
      <t>(5x33cL + un verre)</t>
    </r>
  </si>
  <si>
    <t>Château CAJUS – Grands vins AOC de Bordeaux – 33750 Saint Germain du Puch</t>
  </si>
  <si>
    <t>AOP Bordeaux</t>
  </si>
  <si>
    <t>Moulin de Cajus 2011 (rouge)</t>
  </si>
  <si>
    <t>BIB</t>
  </si>
  <si>
    <t>3L</t>
  </si>
  <si>
    <t>Cuvée des anges (rouge)</t>
  </si>
  <si>
    <t>Moulin de Cajus 2012 (rosé)</t>
  </si>
  <si>
    <t>Château Cajus 2011 (clairet)</t>
  </si>
  <si>
    <t>Château Cajus 2011 (blanc)</t>
  </si>
  <si>
    <t>Cuvée des anges (blanc)</t>
  </si>
  <si>
    <t>Secret en bouteille – Sélection de vins bio – 42100 Saint Etienne</t>
  </si>
  <si>
    <t>Vins d'Alsace – Clément Klur</t>
  </si>
  <si>
    <t>Gewurztraminer cuvée Katz</t>
  </si>
  <si>
    <r>
      <t xml:space="preserve">Gewurztraminer cuvée Klur </t>
    </r>
    <r>
      <rPr>
        <i/>
        <sz val="10"/>
        <rFont val="Arial"/>
        <family val="2"/>
      </rPr>
      <t>(Vieilles vignes</t>
    </r>
    <r>
      <rPr>
        <sz val="10"/>
        <rFont val="Arial"/>
        <family val="2"/>
      </rPr>
      <t>)</t>
    </r>
  </si>
  <si>
    <t>Riesling cuvée Katz</t>
  </si>
  <si>
    <r>
      <t>Voyou de Katz (</t>
    </r>
    <r>
      <rPr>
        <i/>
        <sz val="10"/>
        <rFont val="Arial"/>
        <family val="2"/>
      </rPr>
      <t>Riesling, Sylvaner, Muscat</t>
    </r>
    <r>
      <rPr>
        <sz val="10"/>
        <rFont val="Arial"/>
        <family val="2"/>
      </rPr>
      <t>)</t>
    </r>
  </si>
  <si>
    <r>
      <t>Gentil de Katz (</t>
    </r>
    <r>
      <rPr>
        <i/>
        <sz val="10"/>
        <rFont val="Arial"/>
        <family val="2"/>
      </rPr>
      <t>Gewurztraminer, Pinot gris et blanc</t>
    </r>
    <r>
      <rPr>
        <sz val="10"/>
        <rFont val="Arial"/>
        <family val="2"/>
      </rPr>
      <t>)</t>
    </r>
  </si>
  <si>
    <t>Vins du Beaujolais</t>
  </si>
  <si>
    <t>Morgon les Charmes (rouge), Marcel Grillet</t>
  </si>
  <si>
    <t>Domaine Paire (blanc)</t>
  </si>
  <si>
    <t>Vins du Languedoc</t>
  </si>
  <si>
    <t>Faugères (rouge et rosé)</t>
  </si>
  <si>
    <t>5L</t>
  </si>
  <si>
    <t>IGP d'Oc (blanc)</t>
  </si>
  <si>
    <t>Vins du département de la Loire</t>
  </si>
  <si>
    <t>Vins de Chavanay - Domaine des Amphores</t>
  </si>
  <si>
    <t>AOP Condrieu (blanc)</t>
  </si>
  <si>
    <t>AOP St Joseph (rouge)</t>
  </si>
  <si>
    <t>AOP St Joseph (blanc)</t>
  </si>
  <si>
    <t>Détour blanc (Roussane, Clairette, Viognier)</t>
  </si>
  <si>
    <t>Détour rouge (Gamay, Pinot noir, Syrah)</t>
  </si>
  <si>
    <t>Les iris (Syrah) IGP Collines rhodaniennes (rouge)</t>
  </si>
  <si>
    <t>10L</t>
  </si>
  <si>
    <t>Les mésanges AOP St Joseph (rouge)</t>
  </si>
  <si>
    <t>Iris Viognier IGP Collines rhodaniennes (blanc)</t>
  </si>
  <si>
    <t>Syrah IGP Collines rhodaniennes (rosé)</t>
  </si>
  <si>
    <t>Forez</t>
  </si>
  <si>
    <t xml:space="preserve">Madone (rouge), AOP Côte du Forez, G. Bonnefoy </t>
  </si>
  <si>
    <t>Madone (rosé), AOP Côte du Forez, G. Bonnefoy</t>
  </si>
  <si>
    <t>IGP d'Urfé Roussane (blanc), G. Bonnefoy</t>
  </si>
  <si>
    <t xml:space="preserve">Rézinet (rouge), AOP Côte du Forez, Verdier Logel </t>
  </si>
  <si>
    <t>Coteaux du Gier</t>
  </si>
  <si>
    <t>Ciel d'orage, (rouge), Domaine Deplaude</t>
  </si>
  <si>
    <t>Fleur de pierre, viognier (blanc), Domaine Deplaude</t>
  </si>
  <si>
    <t>Hop la (rouge), Domaine Deplaude</t>
  </si>
  <si>
    <t>Roannais – Domaine des Pothiers</t>
  </si>
  <si>
    <t xml:space="preserve">Cuvée Domaine (rouge), AOP Cote roannaise </t>
  </si>
  <si>
    <t>Fou de chêne (blanc), IGP d'Urfé</t>
  </si>
  <si>
    <t>SOL A SOL – Maté bio-équitable argentin nature et aromatisé  – 13008 Marseille</t>
  </si>
  <si>
    <t>Maté en vrac</t>
  </si>
  <si>
    <t>Maté nature</t>
  </si>
  <si>
    <t>100g</t>
  </si>
  <si>
    <t>Maté à la menthe poivrée</t>
  </si>
  <si>
    <t>Maté aux épices (cannelle, gingembre)</t>
  </si>
  <si>
    <t>Maté à la citronelle</t>
  </si>
  <si>
    <t>Maté aux agrumes</t>
  </si>
  <si>
    <t>Maté au rooibos</t>
  </si>
  <si>
    <t>Maté au réglisse-menthe</t>
  </si>
  <si>
    <t>Maté en infusettes (boîte de 15)</t>
  </si>
  <si>
    <t>boîte</t>
  </si>
  <si>
    <t>30g</t>
  </si>
  <si>
    <t xml:space="preserve">Maté à la menthe </t>
  </si>
  <si>
    <t>Maté au thé vert et au citron</t>
  </si>
  <si>
    <t>Maté aux fèves de cacao</t>
  </si>
  <si>
    <t>Les délices du maraîcher – Producteur de légumes et conserves bio – 07340 Peaugres</t>
  </si>
  <si>
    <t>Soupes</t>
  </si>
  <si>
    <t>Ardéchoise (potiron, châtaignes grillées)</t>
  </si>
  <si>
    <t>1L</t>
  </si>
  <si>
    <t>1/2L</t>
  </si>
  <si>
    <t>Automne (potiron, champignons)</t>
  </si>
  <si>
    <t>Courgettes au basilic</t>
  </si>
  <si>
    <t>Légumes (p. de terre, carottes, poireaux, potiron)</t>
  </si>
  <si>
    <t xml:space="preserve">Ortie </t>
  </si>
  <si>
    <t>Potimarron</t>
  </si>
  <si>
    <t>Potiron</t>
  </si>
  <si>
    <t>Tomates</t>
  </si>
  <si>
    <t>Conserves</t>
  </si>
  <si>
    <t>Cardons au naturel</t>
  </si>
  <si>
    <t>bocal</t>
  </si>
  <si>
    <t>450g</t>
  </si>
  <si>
    <t>Coulis de tomates</t>
  </si>
  <si>
    <t>320g</t>
  </si>
  <si>
    <t>Ratatouille</t>
  </si>
  <si>
    <t>650g</t>
  </si>
  <si>
    <t>Sauce tomate aux champignons</t>
  </si>
  <si>
    <t>330g</t>
  </si>
  <si>
    <t>Sauce tomate aux courgettes</t>
  </si>
  <si>
    <t>Sauce tomate aux poivrons</t>
  </si>
  <si>
    <t>Crousti Sud – Fines chips de légumes bio – 07340 Félines</t>
  </si>
  <si>
    <t>Pétales de légumes</t>
  </si>
  <si>
    <t>Betterave</t>
  </si>
  <si>
    <t>70g</t>
  </si>
  <si>
    <t>Carotte</t>
  </si>
  <si>
    <t>Carotte au thym</t>
  </si>
  <si>
    <t>Céleri rave</t>
  </si>
  <si>
    <t>Panais au romarin</t>
  </si>
  <si>
    <t>Patate douce</t>
  </si>
  <si>
    <t>Pommes de terre</t>
  </si>
  <si>
    <t>Pétales de fruits</t>
  </si>
  <si>
    <t>Ananas</t>
  </si>
  <si>
    <t>50g</t>
  </si>
  <si>
    <t>Banane</t>
  </si>
  <si>
    <t>Biscuiterie de Provence – Délices de traditions provençale – 26110 Saint Maurice-sur-Eygues</t>
  </si>
  <si>
    <t>Apéritif provençal</t>
  </si>
  <si>
    <t>Croquets aux olives</t>
  </si>
  <si>
    <t>90g</t>
  </si>
  <si>
    <t>Croquets au fromage de chèvre</t>
  </si>
  <si>
    <t>Tradition provençale</t>
  </si>
  <si>
    <t>Craquantes aux amandes</t>
  </si>
  <si>
    <t>180g</t>
  </si>
  <si>
    <t>Navettes à la fleur d'oranger</t>
  </si>
  <si>
    <t>220g</t>
  </si>
  <si>
    <t>Biscuits gourmets aux amandes</t>
  </si>
  <si>
    <t>Aubergine et thym</t>
  </si>
  <si>
    <t>étui</t>
  </si>
  <si>
    <t>65g</t>
  </si>
  <si>
    <t>Carotte et cumin</t>
  </si>
  <si>
    <t>Café et noisette</t>
  </si>
  <si>
    <t>Verveine et miel</t>
  </si>
  <si>
    <t>Gâteaux gourmets sans gluten</t>
  </si>
  <si>
    <t>Amandes</t>
  </si>
  <si>
    <t>225g</t>
  </si>
  <si>
    <t>Amandes et chocolat</t>
  </si>
  <si>
    <t>Amandes et oranges</t>
  </si>
  <si>
    <t>Amandes et noisettes</t>
  </si>
  <si>
    <t>Nomade Palize – Produits de qualité d'Iran – 32550 Pessan</t>
  </si>
  <si>
    <t>Dattes fraîches</t>
  </si>
  <si>
    <t>Figues Zagros d'Iran séchées sur l'arbre
(sans gluten)</t>
  </si>
  <si>
    <t>vrac</t>
  </si>
  <si>
    <t>5kg</t>
  </si>
  <si>
    <t>Mûres blanches (Mulberry)</t>
  </si>
  <si>
    <t>Henné coloris châtain
Coloris cuivre
Coloris noir
Coloris neutre</t>
  </si>
  <si>
    <t>Thé noir d'Iran</t>
  </si>
  <si>
    <t>Thé vert du Vietnam</t>
  </si>
  <si>
    <t>Bissardon Jus de fruits – 42740 Saint Paul-en-Jarez</t>
  </si>
  <si>
    <t>Pur jus de pomme brut</t>
  </si>
  <si>
    <t>Pur jus de poire</t>
  </si>
  <si>
    <t>Pur jus de carotte</t>
  </si>
  <si>
    <t>Pur jus de tomate</t>
  </si>
  <si>
    <t>Nectar d'abricot</t>
  </si>
  <si>
    <t>SALDAC – Produits équitables du Pérou – 26200 Montélimar</t>
  </si>
  <si>
    <t>Jus de fruits</t>
  </si>
  <si>
    <t>Orange</t>
  </si>
  <si>
    <t>Mangue</t>
  </si>
  <si>
    <t>Passion/papaye</t>
  </si>
  <si>
    <t>Tropical</t>
  </si>
  <si>
    <t xml:space="preserve">CHOCOLAT </t>
  </si>
  <si>
    <t>Noir 100%</t>
  </si>
  <si>
    <t>tablette</t>
  </si>
  <si>
    <t>Noir 85%</t>
  </si>
  <si>
    <t>Noir cru 75%</t>
  </si>
  <si>
    <t>Noir cru 75% (amandes et raisins secs)</t>
  </si>
  <si>
    <t>Noir 70%</t>
  </si>
  <si>
    <t>Noir 70% (citron)</t>
  </si>
  <si>
    <t>Noir 70% (fleur de sel)</t>
  </si>
  <si>
    <t>Noir 70% (piment)</t>
  </si>
  <si>
    <t>Noir 70% (maca)</t>
  </si>
  <si>
    <t>Noir 69% (éclats de fèves)</t>
  </si>
  <si>
    <t>Noir 63% (amandes)</t>
  </si>
  <si>
    <t>Noir 63% (café)</t>
  </si>
  <si>
    <t>Noir 63% (gingembre)</t>
  </si>
  <si>
    <t>Noir 63% (raisins de Corinthe)</t>
  </si>
  <si>
    <t>Noir 63% (écorces d'oranges confites)</t>
  </si>
  <si>
    <t>Noir 63% (menthe poivrée)</t>
  </si>
  <si>
    <t>Noir 63% (pomme séchées, cannelle)</t>
  </si>
  <si>
    <t>Noir dessert</t>
  </si>
  <si>
    <t>Lait 40%</t>
  </si>
  <si>
    <t>Lait 38% (amandes)</t>
  </si>
  <si>
    <t>Lait 38% (café)</t>
  </si>
  <si>
    <t>Fèves de cacao séchées</t>
  </si>
  <si>
    <t>Fèves de cacao torréfiées</t>
  </si>
  <si>
    <t>Pépites de fèves
(éclats de fèves enrobés de chocolat noir)</t>
  </si>
  <si>
    <t>170g</t>
  </si>
  <si>
    <t>Chocograins
(grains de café enrobés de chocolat)</t>
  </si>
  <si>
    <t>150g</t>
  </si>
  <si>
    <t>Napolitains 
(petits carrés individuels, noir 70%)</t>
  </si>
  <si>
    <t>200 pièces</t>
  </si>
  <si>
    <t>40 pièces</t>
  </si>
  <si>
    <t>200g</t>
  </si>
  <si>
    <t>Napolitains Noir café</t>
  </si>
  <si>
    <t>Napolitains Lait</t>
  </si>
  <si>
    <t>200pièces</t>
  </si>
  <si>
    <t>Couverture Noir 70%</t>
  </si>
  <si>
    <t>Goutte (3g)</t>
  </si>
  <si>
    <t>2kg</t>
  </si>
  <si>
    <t>Couverture noir 63%</t>
  </si>
  <si>
    <t>Couverture Lait 40%</t>
  </si>
  <si>
    <t>3kg</t>
  </si>
  <si>
    <t>Autres produits</t>
  </si>
  <si>
    <t>Céréales andines torréfiées (en poudre)</t>
  </si>
  <si>
    <t>Chips de banane plantain</t>
  </si>
  <si>
    <t>Farine d'amarante du Pérou</t>
  </si>
  <si>
    <t>Farine de quinoa</t>
  </si>
  <si>
    <t>Maca nature en poudre</t>
  </si>
  <si>
    <t>pot</t>
  </si>
  <si>
    <t>Maca Chocolat (petit déjeuner)</t>
  </si>
  <si>
    <t>Chocolat en poudre (avec sucre panela)</t>
  </si>
  <si>
    <t>Chocolat en poudre (sans sucre)</t>
  </si>
  <si>
    <t>Graines de quinoa blanc</t>
  </si>
  <si>
    <t>425g</t>
  </si>
  <si>
    <t>Graines de quinoa noir</t>
  </si>
  <si>
    <t>Pagès – Thés et infusions – 43009 Le Puy en Velay</t>
  </si>
  <si>
    <t>Les infusions bio</t>
  </si>
  <si>
    <t xml:space="preserve">Oranger bigarade </t>
  </si>
  <si>
    <t>Boîte (20 unités)</t>
  </si>
  <si>
    <t>36g</t>
  </si>
  <si>
    <t>Menthe fenouil</t>
  </si>
  <si>
    <t>Réglisse menthe</t>
  </si>
  <si>
    <t>Tilleul</t>
  </si>
  <si>
    <t>Tilleul citron</t>
  </si>
  <si>
    <t>Tilleul menthe</t>
  </si>
  <si>
    <t>Verveine</t>
  </si>
  <si>
    <t>Verveine menthe</t>
  </si>
  <si>
    <t>Verveine oranger</t>
  </si>
  <si>
    <t>Coffret « Boîte à infusions » en bois exotique</t>
  </si>
  <si>
    <t>Boîte (80 unités)</t>
  </si>
  <si>
    <t>120g</t>
  </si>
  <si>
    <t>Les thés</t>
  </si>
  <si>
    <t>Thé doux vert</t>
  </si>
  <si>
    <t>Thé noir Eral Grey</t>
  </si>
  <si>
    <t>Thé vert Earl Grey</t>
  </si>
  <si>
    <t>Thé vert jasmin</t>
  </si>
  <si>
    <t>Thé vert menthe</t>
  </si>
  <si>
    <t>Les thés prestiges</t>
  </si>
  <si>
    <t>Ananas (vert)</t>
  </si>
  <si>
    <t>Breakfast korakunda</t>
  </si>
  <si>
    <t>Caramel</t>
  </si>
  <si>
    <t>Ceylan de Sanquar</t>
  </si>
  <si>
    <t>Citron – citron vert</t>
  </si>
  <si>
    <t>Darjeeling de Makaibari</t>
  </si>
  <si>
    <t>Fruits exotiques</t>
  </si>
  <si>
    <t xml:space="preserve">Mûre </t>
  </si>
  <si>
    <t>Nature (vert)</t>
  </si>
  <si>
    <t>Orange sanguine</t>
  </si>
  <si>
    <t>Orange vanille</t>
  </si>
  <si>
    <t>Coffret « Thés prestiges du monde »</t>
  </si>
  <si>
    <t>Boîte (40 unités)</t>
  </si>
  <si>
    <t>80g</t>
  </si>
  <si>
    <t>Les tisanes bio régionales</t>
  </si>
  <si>
    <t>Alpes</t>
  </si>
  <si>
    <t>Alsacienne</t>
  </si>
  <si>
    <t>Auvergne</t>
  </si>
  <si>
    <t>Bretonne</t>
  </si>
  <si>
    <t>Corse</t>
  </si>
  <si>
    <t>Marseillaise</t>
  </si>
  <si>
    <t>Provençale</t>
  </si>
  <si>
    <t>Pyrénéenne</t>
  </si>
  <si>
    <t>Coffret « Jardins de France »</t>
  </si>
  <si>
    <t>Boîte (64 unités)</t>
  </si>
  <si>
    <t>115,2g</t>
  </si>
  <si>
    <t>Edelzwicker BT EN LIT</t>
  </si>
</sst>
</file>

<file path=xl/styles.xml><?xml version="1.0" encoding="utf-8"?>
<styleSheet xmlns="http://schemas.openxmlformats.org/spreadsheetml/2006/main">
  <numFmts count="1">
    <numFmt numFmtId="164" formatCode="#,##0.00\ [$€-40C];[Red]\-#,##0.00\ [$€-40C]"/>
  </numFmts>
  <fonts count="9">
    <font>
      <sz val="10"/>
      <name val="Arial"/>
      <family val="2"/>
    </font>
    <font>
      <sz val="10"/>
      <name val="Mangal"/>
      <family val="2"/>
    </font>
    <font>
      <b/>
      <sz val="11"/>
      <color indexed="25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8"/>
      <color theme="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79">
    <xf numFmtId="0" fontId="0" fillId="0" borderId="0" xfId="0"/>
    <xf numFmtId="0" fontId="3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164" fontId="0" fillId="0" borderId="0" xfId="0" applyNumberFormat="1"/>
    <xf numFmtId="0" fontId="0" fillId="0" borderId="4" xfId="0" applyBorder="1"/>
    <xf numFmtId="164" fontId="0" fillId="0" borderId="0" xfId="0" applyNumberFormat="1" applyBorder="1"/>
    <xf numFmtId="0" fontId="0" fillId="0" borderId="0" xfId="0" applyBorder="1"/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right"/>
    </xf>
    <xf numFmtId="0" fontId="0" fillId="0" borderId="6" xfId="0" applyBorder="1"/>
    <xf numFmtId="0" fontId="0" fillId="0" borderId="2" xfId="0" applyFont="1" applyBorder="1" applyAlignment="1">
      <alignment horizontal="center" vertical="top"/>
    </xf>
    <xf numFmtId="0" fontId="0" fillId="0" borderId="7" xfId="0" applyBorder="1"/>
    <xf numFmtId="0" fontId="4" fillId="0" borderId="0" xfId="0" applyFont="1" applyAlignment="1">
      <alignment vertical="top" wrapText="1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right" vertical="top"/>
    </xf>
    <xf numFmtId="0" fontId="0" fillId="0" borderId="0" xfId="0" applyAlignment="1">
      <alignment vertical="top"/>
    </xf>
    <xf numFmtId="164" fontId="0" fillId="0" borderId="0" xfId="0" applyNumberFormat="1" applyBorder="1" applyAlignment="1">
      <alignment vertical="top"/>
    </xf>
    <xf numFmtId="0" fontId="4" fillId="0" borderId="0" xfId="0" applyFont="1" applyAlignment="1">
      <alignment wrapText="1"/>
    </xf>
    <xf numFmtId="0" fontId="3" fillId="0" borderId="2" xfId="2" applyFont="1" applyBorder="1" applyAlignment="1">
      <alignment horizontal="center" vertical="top"/>
    </xf>
    <xf numFmtId="0" fontId="0" fillId="0" borderId="0" xfId="2" applyFont="1" applyAlignment="1">
      <alignment horizontal="center"/>
    </xf>
    <xf numFmtId="0" fontId="0" fillId="0" borderId="0" xfId="2" applyFont="1" applyAlignment="1">
      <alignment horizontal="right"/>
    </xf>
    <xf numFmtId="0" fontId="0" fillId="0" borderId="0" xfId="2" applyFont="1"/>
    <xf numFmtId="164" fontId="0" fillId="0" borderId="0" xfId="2" applyNumberFormat="1" applyFont="1" applyBorder="1"/>
    <xf numFmtId="0" fontId="0" fillId="0" borderId="0" xfId="2" applyNumberFormat="1" applyFont="1"/>
    <xf numFmtId="0" fontId="0" fillId="0" borderId="6" xfId="2" applyFont="1" applyBorder="1"/>
    <xf numFmtId="0" fontId="0" fillId="0" borderId="6" xfId="2" applyFont="1" applyBorder="1" applyAlignment="1">
      <alignment horizontal="center"/>
    </xf>
    <xf numFmtId="0" fontId="0" fillId="0" borderId="6" xfId="2" applyFont="1" applyBorder="1" applyAlignment="1">
      <alignment horizontal="right"/>
    </xf>
    <xf numFmtId="0" fontId="0" fillId="0" borderId="2" xfId="2" applyFont="1" applyBorder="1" applyAlignment="1">
      <alignment horizontal="center" vertical="top"/>
    </xf>
    <xf numFmtId="0" fontId="0" fillId="0" borderId="0" xfId="2" applyFont="1" applyBorder="1"/>
    <xf numFmtId="0" fontId="0" fillId="0" borderId="0" xfId="2" applyFont="1" applyBorder="1" applyAlignment="1">
      <alignment horizontal="center"/>
    </xf>
    <xf numFmtId="0" fontId="0" fillId="0" borderId="0" xfId="2" applyFont="1" applyBorder="1" applyAlignment="1">
      <alignment horizontal="right"/>
    </xf>
    <xf numFmtId="0" fontId="3" fillId="0" borderId="0" xfId="2" applyFont="1"/>
    <xf numFmtId="164" fontId="0" fillId="0" borderId="0" xfId="2" applyNumberFormat="1" applyFont="1" applyFill="1" applyBorder="1"/>
    <xf numFmtId="0" fontId="0" fillId="0" borderId="5" xfId="0" applyFont="1" applyBorder="1" applyAlignment="1">
      <alignment vertical="top"/>
    </xf>
    <xf numFmtId="0" fontId="0" fillId="0" borderId="5" xfId="0" applyFont="1" applyBorder="1"/>
    <xf numFmtId="0" fontId="0" fillId="0" borderId="0" xfId="0" applyFont="1" applyBorder="1"/>
    <xf numFmtId="0" fontId="0" fillId="0" borderId="0" xfId="0" applyFont="1"/>
    <xf numFmtId="0" fontId="0" fillId="0" borderId="6" xfId="0" applyFont="1" applyBorder="1"/>
    <xf numFmtId="0" fontId="6" fillId="0" borderId="2" xfId="2" applyFont="1" applyBorder="1"/>
    <xf numFmtId="0" fontId="0" fillId="0" borderId="3" xfId="2" applyFont="1" applyBorder="1" applyAlignment="1">
      <alignment horizontal="center"/>
    </xf>
    <xf numFmtId="0" fontId="0" fillId="0" borderId="3" xfId="2" applyFont="1" applyBorder="1" applyAlignment="1">
      <alignment horizontal="right"/>
    </xf>
    <xf numFmtId="0" fontId="0" fillId="0" borderId="3" xfId="2" applyFont="1" applyBorder="1"/>
    <xf numFmtId="0" fontId="0" fillId="0" borderId="0" xfId="2" applyFont="1" applyAlignment="1">
      <alignment vertical="top" wrapText="1"/>
    </xf>
    <xf numFmtId="0" fontId="0" fillId="0" borderId="8" xfId="0" applyFont="1" applyBorder="1" applyAlignment="1">
      <alignment vertical="top"/>
    </xf>
    <xf numFmtId="0" fontId="0" fillId="0" borderId="0" xfId="2" applyFont="1" applyAlignment="1">
      <alignment horizontal="center" vertical="top"/>
    </xf>
    <xf numFmtId="0" fontId="0" fillId="0" borderId="0" xfId="2" applyFont="1" applyAlignment="1">
      <alignment horizontal="right" vertical="top"/>
    </xf>
    <xf numFmtId="164" fontId="0" fillId="0" borderId="0" xfId="2" applyNumberFormat="1" applyFont="1" applyBorder="1" applyAlignment="1">
      <alignment vertical="top"/>
    </xf>
    <xf numFmtId="0" fontId="0" fillId="0" borderId="0" xfId="2" applyFont="1" applyAlignment="1">
      <alignment wrapText="1"/>
    </xf>
    <xf numFmtId="164" fontId="0" fillId="0" borderId="6" xfId="0" applyNumberFormat="1" applyBorder="1"/>
    <xf numFmtId="0" fontId="0" fillId="0" borderId="9" xfId="0" applyBorder="1"/>
    <xf numFmtId="164" fontId="0" fillId="0" borderId="0" xfId="0" applyNumberFormat="1" applyFill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0" fillId="0" borderId="0" xfId="2" applyFont="1" applyAlignment="1">
      <alignment horizontal="center"/>
    </xf>
    <xf numFmtId="0" fontId="6" fillId="0" borderId="1" xfId="2" applyFont="1" applyBorder="1"/>
    <xf numFmtId="0" fontId="0" fillId="0" borderId="0" xfId="2" applyFont="1" applyAlignment="1">
      <alignment vertical="top"/>
    </xf>
    <xf numFmtId="0" fontId="2" fillId="0" borderId="1" xfId="2" applyFont="1" applyBorder="1" applyAlignment="1">
      <alignment horizontal="center"/>
    </xf>
    <xf numFmtId="0" fontId="0" fillId="0" borderId="0" xfId="2" applyFont="1" applyAlignment="1">
      <alignment vertical="top" wrapText="1"/>
    </xf>
    <xf numFmtId="0" fontId="0" fillId="0" borderId="6" xfId="2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0" fillId="0" borderId="0" xfId="2" applyFont="1" applyBorder="1" applyAlignment="1">
      <alignment vertical="top" wrapText="1"/>
    </xf>
    <xf numFmtId="0" fontId="0" fillId="0" borderId="0" xfId="2" applyFont="1" applyBorder="1" applyAlignment="1">
      <alignment vertical="top"/>
    </xf>
    <xf numFmtId="0" fontId="6" fillId="0" borderId="1" xfId="2" applyFont="1" applyBorder="1" applyAlignment="1"/>
    <xf numFmtId="0" fontId="0" fillId="0" borderId="5" xfId="0" applyFont="1" applyBorder="1" applyAlignment="1">
      <alignment vertical="top"/>
    </xf>
    <xf numFmtId="0" fontId="7" fillId="0" borderId="1" xfId="0" applyFont="1" applyBorder="1"/>
    <xf numFmtId="0" fontId="4" fillId="0" borderId="0" xfId="0" applyFont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0" xfId="0" applyFont="1" applyBorder="1" applyAlignment="1">
      <alignment horizontal="left" vertical="top" wrapText="1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right"/>
    </xf>
    <xf numFmtId="0" fontId="8" fillId="0" borderId="0" xfId="2" applyFont="1"/>
    <xf numFmtId="164" fontId="8" fillId="0" borderId="0" xfId="0" applyNumberFormat="1" applyFont="1"/>
  </cellXfs>
  <cellStyles count="3">
    <cellStyle name="Autres pages" xfId="2"/>
    <cellStyle name="Normal" xfId="0" builtinId="0"/>
    <cellStyle name="Première page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619125</xdr:colOff>
      <xdr:row>11</xdr:row>
      <xdr:rowOff>57150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0" y="9525"/>
          <a:ext cx="3505200" cy="18288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Massoud Maghsoudian –Artisan Torréfacteur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Couleur Café Bio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Plateforme des artisans producteurs bio</a:t>
          </a:r>
        </a:p>
        <a:p>
          <a:pPr algn="ctr" rtl="0">
            <a:defRPr sz="1000"/>
          </a:pPr>
          <a:endParaRPr lang="fr-FR" sz="1200" b="0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 impasse Jean Pinturier - 42160 Saint Romain-le-Puy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80"/>
              </a:solidFill>
              <a:latin typeface="Times New Roman"/>
              <a:cs typeface="Times New Roman"/>
            </a:rPr>
            <a:t> </a:t>
          </a: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plateformebio@yahoo.net – www.plateformebio.net</a:t>
          </a:r>
          <a:r>
            <a:rPr lang="fr-F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ctr" rtl="0">
            <a:defRPr sz="1000"/>
          </a:pPr>
          <a:endParaRPr lang="fr-F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Commander les lundi et mardi entre 9h et 17h au :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Tél : 06 98 86 22 70 – Fax : 04 77 97 15 06</a:t>
          </a:r>
        </a:p>
      </xdr:txBody>
    </xdr:sp>
    <xdr:clientData/>
  </xdr:twoCellAnchor>
  <xdr:twoCellAnchor>
    <xdr:from>
      <xdr:col>1</xdr:col>
      <xdr:colOff>952500</xdr:colOff>
      <xdr:row>0</xdr:row>
      <xdr:rowOff>28575</xdr:rowOff>
    </xdr:from>
    <xdr:to>
      <xdr:col>5</xdr:col>
      <xdr:colOff>723900</xdr:colOff>
      <xdr:row>11</xdr:row>
      <xdr:rowOff>19050</xdr:rowOff>
    </xdr:to>
    <xdr:sp macro="" textlink="" fLocksText="0">
      <xdr:nvSpPr>
        <xdr:cNvPr id="1026" name="Text Box 2"/>
        <xdr:cNvSpPr txBox="1">
          <a:spLocks noChangeArrowheads="1"/>
        </xdr:cNvSpPr>
      </xdr:nvSpPr>
      <xdr:spPr bwMode="auto">
        <a:xfrm>
          <a:off x="3838575" y="28575"/>
          <a:ext cx="2419350" cy="17716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fr-FR" sz="1200" b="0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Nom :</a:t>
          </a:r>
        </a:p>
        <a:p>
          <a:pPr algn="l" rtl="0">
            <a:defRPr sz="1000"/>
          </a:pPr>
          <a:r>
            <a:rPr lang="fr-FR" sz="1200" b="0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Prénom :</a:t>
          </a:r>
        </a:p>
        <a:p>
          <a:pPr algn="l" rtl="0">
            <a:defRPr sz="1000"/>
          </a:pPr>
          <a:r>
            <a:rPr lang="fr-FR" sz="1200" b="0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Adresse de livraison :</a:t>
          </a:r>
        </a:p>
        <a:p>
          <a:pPr algn="l" rtl="0">
            <a:defRPr sz="1000"/>
          </a:pPr>
          <a:endParaRPr lang="fr-FR" sz="1200" b="0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fr-FR" sz="1200" b="0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Code postal </a:t>
          </a: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:</a:t>
          </a:r>
        </a:p>
        <a:p>
          <a:pPr algn="l" rtl="0">
            <a:defRPr sz="1000"/>
          </a:pPr>
          <a:r>
            <a:rPr lang="fr-FR" sz="1200" b="0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Ville</a:t>
          </a: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: </a:t>
          </a:r>
        </a:p>
        <a:p>
          <a:pPr algn="l" rtl="0">
            <a:defRPr sz="1000"/>
          </a:pPr>
          <a:r>
            <a:rPr lang="fr-FR" sz="1200" b="0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Tél</a:t>
          </a: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: </a:t>
          </a:r>
        </a:p>
        <a:p>
          <a:pPr algn="l" rtl="0">
            <a:defRPr sz="1000"/>
          </a:pPr>
          <a:r>
            <a:rPr lang="fr-FR" sz="1200" b="0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Fax</a:t>
          </a: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:</a:t>
          </a:r>
        </a:p>
        <a:p>
          <a:pPr algn="l" rtl="0">
            <a:defRPr sz="1000"/>
          </a:pPr>
          <a:r>
            <a:rPr lang="fr-FR" sz="1200" b="0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Mail </a:t>
          </a: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0"/>
  <sheetViews>
    <sheetView tabSelected="1" topLeftCell="A222" zoomScale="105" zoomScaleNormal="105" workbookViewId="0">
      <selection activeCell="E189" sqref="E189"/>
    </sheetView>
  </sheetViews>
  <sheetFormatPr baseColWidth="10" defaultColWidth="11.5703125" defaultRowHeight="12.75"/>
  <cols>
    <col min="1" max="1" width="43.28515625" customWidth="1"/>
    <col min="2" max="2" width="14.42578125" customWidth="1"/>
    <col min="3" max="4" width="7.85546875" customWidth="1"/>
    <col min="5" max="5" width="9.5703125" customWidth="1"/>
    <col min="6" max="6" width="10.85546875" customWidth="1"/>
    <col min="8" max="8" width="6.5703125" hidden="1" customWidth="1"/>
  </cols>
  <sheetData>
    <row r="1" spans="1:8">
      <c r="A1" s="73"/>
      <c r="B1" s="73"/>
      <c r="C1" s="73"/>
      <c r="D1" s="73"/>
      <c r="E1" s="73"/>
      <c r="F1" s="73"/>
    </row>
    <row r="2" spans="1:8">
      <c r="A2" s="73"/>
      <c r="B2" s="73"/>
      <c r="C2" s="73"/>
      <c r="D2" s="73"/>
      <c r="E2" s="73"/>
      <c r="F2" s="73"/>
    </row>
    <row r="3" spans="1:8">
      <c r="A3" s="73"/>
      <c r="B3" s="73"/>
      <c r="C3" s="73"/>
      <c r="D3" s="73"/>
      <c r="E3" s="73"/>
      <c r="F3" s="73"/>
    </row>
    <row r="4" spans="1:8">
      <c r="A4" s="73"/>
      <c r="B4" s="73"/>
      <c r="C4" s="73"/>
      <c r="D4" s="73"/>
      <c r="E4" s="73"/>
      <c r="F4" s="73"/>
    </row>
    <row r="5" spans="1:8">
      <c r="A5" s="73"/>
      <c r="B5" s="73"/>
      <c r="C5" s="73"/>
      <c r="D5" s="73"/>
      <c r="E5" s="73"/>
      <c r="F5" s="73"/>
    </row>
    <row r="6" spans="1:8">
      <c r="A6" s="73"/>
      <c r="B6" s="73"/>
      <c r="C6" s="73"/>
      <c r="D6" s="73"/>
      <c r="E6" s="73"/>
      <c r="F6" s="73"/>
    </row>
    <row r="7" spans="1:8">
      <c r="A7" s="73"/>
      <c r="B7" s="73"/>
      <c r="C7" s="73"/>
      <c r="D7" s="73"/>
      <c r="E7" s="73"/>
      <c r="F7" s="73"/>
    </row>
    <row r="8" spans="1:8">
      <c r="A8" s="73"/>
      <c r="B8" s="73"/>
      <c r="C8" s="73"/>
      <c r="D8" s="73"/>
      <c r="E8" s="73"/>
      <c r="F8" s="73"/>
    </row>
    <row r="9" spans="1:8">
      <c r="A9" s="73"/>
      <c r="B9" s="73"/>
      <c r="C9" s="73"/>
      <c r="D9" s="73"/>
      <c r="E9" s="73"/>
      <c r="F9" s="73"/>
    </row>
    <row r="10" spans="1:8">
      <c r="A10" s="73"/>
      <c r="B10" s="73"/>
      <c r="C10" s="73"/>
      <c r="D10" s="73"/>
      <c r="E10" s="73"/>
      <c r="F10" s="73"/>
    </row>
    <row r="11" spans="1:8">
      <c r="A11" s="73"/>
      <c r="B11" s="73"/>
      <c r="C11" s="73"/>
      <c r="D11" s="73"/>
      <c r="E11" s="73"/>
      <c r="F11" s="73"/>
    </row>
    <row r="12" spans="1:8" ht="15">
      <c r="A12" s="64" t="s">
        <v>0</v>
      </c>
      <c r="B12" s="64"/>
      <c r="C12" s="64"/>
      <c r="D12" s="64"/>
      <c r="E12" s="64"/>
      <c r="F12" s="64"/>
    </row>
    <row r="13" spans="1:8" ht="25.5">
      <c r="A13" s="1" t="s">
        <v>1</v>
      </c>
      <c r="B13" s="2" t="s">
        <v>2</v>
      </c>
      <c r="C13" s="2" t="s">
        <v>3</v>
      </c>
      <c r="D13" s="3" t="s">
        <v>4</v>
      </c>
      <c r="E13" s="2" t="s">
        <v>5</v>
      </c>
      <c r="F13" s="4" t="s">
        <v>6</v>
      </c>
      <c r="H13" s="5" t="s">
        <v>7</v>
      </c>
    </row>
    <row r="14" spans="1:8" ht="12.75" customHeight="1">
      <c r="A14" s="74" t="s">
        <v>8</v>
      </c>
      <c r="B14" s="6" t="s">
        <v>9</v>
      </c>
      <c r="C14" s="7" t="s">
        <v>10</v>
      </c>
      <c r="D14">
        <v>12</v>
      </c>
      <c r="E14" s="8">
        <f>H14+0.5*H14</f>
        <v>5.4</v>
      </c>
      <c r="F14" s="9"/>
      <c r="H14" s="10">
        <v>3.6</v>
      </c>
    </row>
    <row r="15" spans="1:8">
      <c r="A15" s="74"/>
      <c r="B15" s="6" t="s">
        <v>9</v>
      </c>
      <c r="C15" s="7" t="s">
        <v>11</v>
      </c>
      <c r="D15">
        <v>6</v>
      </c>
      <c r="E15" s="8">
        <f>H15+0.5*H15</f>
        <v>10.274999999999999</v>
      </c>
      <c r="F15" s="9"/>
      <c r="H15" s="10">
        <v>6.85</v>
      </c>
    </row>
    <row r="16" spans="1:8">
      <c r="A16" s="74"/>
      <c r="B16" s="6" t="s">
        <v>12</v>
      </c>
      <c r="C16" s="7" t="s">
        <v>13</v>
      </c>
      <c r="D16">
        <v>3</v>
      </c>
      <c r="E16" s="8">
        <f>H16+0.5*H16</f>
        <v>19.799999999999997</v>
      </c>
      <c r="F16" s="9"/>
      <c r="H16" s="10">
        <v>13.2</v>
      </c>
    </row>
    <row r="17" spans="1:8" ht="12.75" customHeight="1">
      <c r="A17" s="71" t="s">
        <v>14</v>
      </c>
      <c r="B17" s="6" t="s">
        <v>9</v>
      </c>
      <c r="C17" s="7" t="s">
        <v>10</v>
      </c>
      <c r="D17">
        <v>12</v>
      </c>
      <c r="E17" s="8">
        <f>H17+0.5*H17</f>
        <v>5.6999999999999993</v>
      </c>
      <c r="F17" s="9"/>
      <c r="H17" s="10">
        <v>3.8</v>
      </c>
    </row>
    <row r="18" spans="1:8">
      <c r="A18" s="71"/>
      <c r="B18" s="6" t="s">
        <v>9</v>
      </c>
      <c r="C18" s="7" t="s">
        <v>11</v>
      </c>
      <c r="D18" s="11">
        <v>6</v>
      </c>
      <c r="E18" s="8">
        <f>H18+0.5*H18</f>
        <v>10.725000000000001</v>
      </c>
      <c r="F18" s="9"/>
      <c r="H18" s="10">
        <v>7.15</v>
      </c>
    </row>
    <row r="19" spans="1:8">
      <c r="A19" s="71"/>
      <c r="B19" s="6" t="s">
        <v>12</v>
      </c>
      <c r="C19" s="7" t="s">
        <v>13</v>
      </c>
      <c r="D19" s="11">
        <v>3</v>
      </c>
      <c r="E19" s="8">
        <f>H19+0.5*H19</f>
        <v>20.85</v>
      </c>
      <c r="F19" s="9"/>
      <c r="H19" s="10">
        <v>13.9</v>
      </c>
    </row>
    <row r="20" spans="1:8" ht="12.75" customHeight="1">
      <c r="A20" s="71" t="s">
        <v>15</v>
      </c>
      <c r="B20" s="6" t="s">
        <v>9</v>
      </c>
      <c r="C20" s="7" t="s">
        <v>10</v>
      </c>
      <c r="D20" s="11">
        <v>12</v>
      </c>
      <c r="E20" s="8">
        <f>H20+0.5*H20</f>
        <v>5.4</v>
      </c>
      <c r="F20" s="9"/>
      <c r="H20" s="10">
        <v>3.6</v>
      </c>
    </row>
    <row r="21" spans="1:8">
      <c r="A21" s="71"/>
      <c r="B21" s="6" t="s">
        <v>9</v>
      </c>
      <c r="C21" s="7" t="s">
        <v>11</v>
      </c>
      <c r="D21" s="11">
        <v>6</v>
      </c>
      <c r="E21" s="8">
        <f>H21+0.5*H21</f>
        <v>10.274999999999999</v>
      </c>
      <c r="F21" s="9"/>
      <c r="H21" s="10">
        <v>6.85</v>
      </c>
    </row>
    <row r="22" spans="1:8">
      <c r="A22" s="71"/>
      <c r="B22" s="6" t="s">
        <v>12</v>
      </c>
      <c r="C22" s="7" t="s">
        <v>13</v>
      </c>
      <c r="D22">
        <v>3</v>
      </c>
      <c r="E22" s="8">
        <f>H22+0.5*H22</f>
        <v>19.799999999999997</v>
      </c>
      <c r="F22" s="9"/>
      <c r="H22" s="10">
        <v>13.2</v>
      </c>
    </row>
    <row r="23" spans="1:8" ht="12.75" customHeight="1">
      <c r="A23" s="71" t="s">
        <v>16</v>
      </c>
      <c r="B23" s="6" t="s">
        <v>9</v>
      </c>
      <c r="C23" s="7" t="s">
        <v>10</v>
      </c>
      <c r="D23">
        <v>12</v>
      </c>
      <c r="E23" s="8">
        <f>H23+0.5*H23</f>
        <v>5.4</v>
      </c>
      <c r="F23" s="9"/>
      <c r="H23" s="10">
        <v>3.6</v>
      </c>
    </row>
    <row r="24" spans="1:8">
      <c r="A24" s="71"/>
      <c r="B24" s="6" t="s">
        <v>9</v>
      </c>
      <c r="C24" s="7" t="s">
        <v>11</v>
      </c>
      <c r="D24">
        <v>6</v>
      </c>
      <c r="E24" s="8">
        <f>H24+0.5*H24</f>
        <v>10.274999999999999</v>
      </c>
      <c r="F24" s="9"/>
      <c r="H24" s="10">
        <v>6.85</v>
      </c>
    </row>
    <row r="25" spans="1:8">
      <c r="A25" s="71"/>
      <c r="B25" s="6" t="s">
        <v>12</v>
      </c>
      <c r="C25" s="7" t="s">
        <v>13</v>
      </c>
      <c r="D25">
        <v>3</v>
      </c>
      <c r="E25" s="8">
        <f>H25+0.5*H25</f>
        <v>19.799999999999997</v>
      </c>
      <c r="F25" s="9"/>
      <c r="H25" s="10">
        <v>13.2</v>
      </c>
    </row>
    <row r="26" spans="1:8" ht="12.75" customHeight="1">
      <c r="A26" s="71" t="s">
        <v>17</v>
      </c>
      <c r="B26" s="6" t="s">
        <v>9</v>
      </c>
      <c r="C26" s="7" t="s">
        <v>10</v>
      </c>
      <c r="D26">
        <v>12</v>
      </c>
      <c r="E26" s="8">
        <f>H26+0.5*H26</f>
        <v>5.4</v>
      </c>
      <c r="F26" s="9"/>
      <c r="H26" s="10">
        <v>3.6</v>
      </c>
    </row>
    <row r="27" spans="1:8">
      <c r="A27" s="71"/>
      <c r="B27" s="6" t="s">
        <v>9</v>
      </c>
      <c r="C27" s="7" t="s">
        <v>11</v>
      </c>
      <c r="D27">
        <v>6</v>
      </c>
      <c r="E27" s="8">
        <f>H27+0.5*H27</f>
        <v>10.274999999999999</v>
      </c>
      <c r="F27" s="9"/>
      <c r="H27" s="10">
        <v>6.85</v>
      </c>
    </row>
    <row r="28" spans="1:8">
      <c r="A28" s="71"/>
      <c r="B28" s="6" t="s">
        <v>12</v>
      </c>
      <c r="C28" s="7" t="s">
        <v>13</v>
      </c>
      <c r="D28">
        <v>3</v>
      </c>
      <c r="E28" s="8">
        <f>H28+0.5*H28</f>
        <v>19.799999999999997</v>
      </c>
      <c r="F28" s="9"/>
      <c r="H28" s="10">
        <v>13.2</v>
      </c>
    </row>
    <row r="29" spans="1:8" ht="12.75" customHeight="1">
      <c r="A29" s="72" t="s">
        <v>18</v>
      </c>
      <c r="B29" s="6" t="s">
        <v>9</v>
      </c>
      <c r="C29" s="7" t="s">
        <v>10</v>
      </c>
      <c r="D29">
        <v>12</v>
      </c>
      <c r="E29" s="8">
        <f>H29+0.5*H29</f>
        <v>5.4</v>
      </c>
      <c r="F29" s="9"/>
      <c r="H29" s="10">
        <v>3.6</v>
      </c>
    </row>
    <row r="30" spans="1:8">
      <c r="A30" s="72"/>
      <c r="B30" s="6" t="s">
        <v>9</v>
      </c>
      <c r="C30" s="7" t="s">
        <v>11</v>
      </c>
      <c r="D30">
        <v>6</v>
      </c>
      <c r="E30" s="8">
        <f>H30+0.5*H30</f>
        <v>10.274999999999999</v>
      </c>
      <c r="F30" s="9"/>
      <c r="H30" s="10">
        <v>6.85</v>
      </c>
    </row>
    <row r="31" spans="1:8">
      <c r="A31" s="72"/>
      <c r="B31" s="12" t="s">
        <v>12</v>
      </c>
      <c r="C31" s="13" t="s">
        <v>13</v>
      </c>
      <c r="D31" s="14">
        <v>3</v>
      </c>
      <c r="E31" s="8">
        <f>H31+0.5*H31</f>
        <v>19.799999999999997</v>
      </c>
      <c r="F31" s="9"/>
      <c r="H31" s="10">
        <v>13.2</v>
      </c>
    </row>
    <row r="32" spans="1:8" ht="15">
      <c r="A32" s="64" t="s">
        <v>19</v>
      </c>
      <c r="B32" s="64"/>
      <c r="C32" s="64"/>
      <c r="D32" s="64"/>
      <c r="E32" s="64">
        <f t="shared" ref="E14:E32" si="0">H32+0.45*H32</f>
        <v>0</v>
      </c>
      <c r="F32" s="64"/>
    </row>
    <row r="33" spans="1:8" ht="25.5">
      <c r="A33" s="15" t="s">
        <v>20</v>
      </c>
      <c r="B33" s="2" t="s">
        <v>2</v>
      </c>
      <c r="C33" s="2" t="s">
        <v>21</v>
      </c>
      <c r="D33" s="3" t="s">
        <v>22</v>
      </c>
      <c r="E33" s="15" t="s">
        <v>5</v>
      </c>
      <c r="F33" s="16"/>
    </row>
    <row r="34" spans="1:8" ht="12.75" customHeight="1">
      <c r="A34" s="70" t="s">
        <v>23</v>
      </c>
      <c r="B34" s="6" t="s">
        <v>24</v>
      </c>
      <c r="C34" s="7" t="s">
        <v>25</v>
      </c>
      <c r="D34">
        <v>12</v>
      </c>
      <c r="E34" s="8">
        <f>H34+0.7*H34</f>
        <v>4.9809999999999999</v>
      </c>
      <c r="F34" s="9"/>
      <c r="H34" s="10">
        <v>2.93</v>
      </c>
    </row>
    <row r="35" spans="1:8">
      <c r="A35" s="70"/>
      <c r="B35" s="6" t="s">
        <v>24</v>
      </c>
      <c r="C35" s="7" t="s">
        <v>26</v>
      </c>
      <c r="D35">
        <v>24</v>
      </c>
      <c r="E35" s="8">
        <f>H35+0.7*H35</f>
        <v>2.3120000000000003</v>
      </c>
      <c r="F35" s="9"/>
      <c r="H35" s="10">
        <v>1.36</v>
      </c>
    </row>
    <row r="36" spans="1:8" ht="12.75" customHeight="1">
      <c r="A36" s="70" t="s">
        <v>27</v>
      </c>
      <c r="B36" s="6" t="s">
        <v>24</v>
      </c>
      <c r="C36" s="7" t="s">
        <v>25</v>
      </c>
      <c r="D36">
        <v>12</v>
      </c>
      <c r="E36" s="8">
        <f>E34</f>
        <v>4.9809999999999999</v>
      </c>
      <c r="F36" s="9"/>
      <c r="H36" s="10">
        <v>2.93</v>
      </c>
    </row>
    <row r="37" spans="1:8">
      <c r="A37" s="70"/>
      <c r="B37" s="6" t="s">
        <v>24</v>
      </c>
      <c r="C37" s="7" t="s">
        <v>26</v>
      </c>
      <c r="D37">
        <v>24</v>
      </c>
      <c r="E37" s="8">
        <f>H37+0.7*H37</f>
        <v>2.3120000000000003</v>
      </c>
      <c r="F37" s="9"/>
      <c r="H37" s="10">
        <v>1.36</v>
      </c>
    </row>
    <row r="38" spans="1:8" ht="27.75">
      <c r="A38" s="17" t="s">
        <v>28</v>
      </c>
      <c r="B38" s="18" t="s">
        <v>24</v>
      </c>
      <c r="C38" s="19" t="s">
        <v>25</v>
      </c>
      <c r="D38" s="20">
        <v>12</v>
      </c>
      <c r="E38" s="8">
        <f>E36</f>
        <v>4.9809999999999999</v>
      </c>
      <c r="F38" s="9"/>
      <c r="H38" s="21">
        <v>2.93</v>
      </c>
    </row>
    <row r="39" spans="1:8" ht="12.75" customHeight="1">
      <c r="A39" s="70" t="s">
        <v>29</v>
      </c>
      <c r="B39" s="6" t="s">
        <v>24</v>
      </c>
      <c r="C39" s="7" t="s">
        <v>25</v>
      </c>
      <c r="D39">
        <v>12</v>
      </c>
      <c r="E39" s="8">
        <f>E36</f>
        <v>4.9809999999999999</v>
      </c>
      <c r="F39" s="9"/>
      <c r="H39" s="10">
        <v>2.93</v>
      </c>
    </row>
    <row r="40" spans="1:8">
      <c r="A40" s="70"/>
      <c r="B40" s="6" t="s">
        <v>24</v>
      </c>
      <c r="C40" s="7" t="s">
        <v>26</v>
      </c>
      <c r="D40">
        <v>24</v>
      </c>
      <c r="E40" s="8">
        <f t="shared" ref="E35:E55" si="1">H40+0.45*H40</f>
        <v>1.9720000000000002</v>
      </c>
      <c r="F40" s="9"/>
      <c r="H40" s="10">
        <v>1.36</v>
      </c>
    </row>
    <row r="41" spans="1:8" ht="12.75" customHeight="1">
      <c r="A41" s="70" t="s">
        <v>30</v>
      </c>
      <c r="B41" s="6" t="s">
        <v>24</v>
      </c>
      <c r="C41" s="7" t="s">
        <v>25</v>
      </c>
      <c r="D41">
        <v>12</v>
      </c>
      <c r="E41" s="8">
        <f>E38</f>
        <v>4.9809999999999999</v>
      </c>
      <c r="F41" s="9"/>
      <c r="H41" s="10">
        <v>2.93</v>
      </c>
    </row>
    <row r="42" spans="1:8">
      <c r="A42" s="70"/>
      <c r="B42" s="6" t="s">
        <v>24</v>
      </c>
      <c r="C42" s="7" t="s">
        <v>26</v>
      </c>
      <c r="D42">
        <v>24</v>
      </c>
      <c r="E42" s="8">
        <f t="shared" si="1"/>
        <v>1.9720000000000002</v>
      </c>
      <c r="F42" s="9"/>
      <c r="H42" s="10">
        <v>1.36</v>
      </c>
    </row>
    <row r="43" spans="1:8" ht="12.75" customHeight="1">
      <c r="A43" s="70" t="s">
        <v>31</v>
      </c>
      <c r="B43" s="6" t="s">
        <v>24</v>
      </c>
      <c r="C43" s="7" t="s">
        <v>25</v>
      </c>
      <c r="D43">
        <v>12</v>
      </c>
      <c r="E43" s="8">
        <f>E41</f>
        <v>4.9809999999999999</v>
      </c>
      <c r="F43" s="9"/>
      <c r="H43" s="10">
        <v>2.93</v>
      </c>
    </row>
    <row r="44" spans="1:8">
      <c r="A44" s="70"/>
      <c r="B44" s="6" t="s">
        <v>24</v>
      </c>
      <c r="C44" s="7" t="s">
        <v>26</v>
      </c>
      <c r="D44">
        <v>24</v>
      </c>
      <c r="E44" s="8">
        <f t="shared" si="1"/>
        <v>1.9720000000000002</v>
      </c>
      <c r="F44" s="9"/>
      <c r="H44" s="10">
        <v>1.36</v>
      </c>
    </row>
    <row r="45" spans="1:8" ht="12.75" customHeight="1">
      <c r="A45" s="70" t="s">
        <v>32</v>
      </c>
      <c r="B45" s="6" t="s">
        <v>24</v>
      </c>
      <c r="C45" s="7" t="s">
        <v>25</v>
      </c>
      <c r="D45">
        <v>12</v>
      </c>
      <c r="E45" s="8">
        <f>E43</f>
        <v>4.9809999999999999</v>
      </c>
      <c r="F45" s="9"/>
      <c r="H45" s="10">
        <v>2.93</v>
      </c>
    </row>
    <row r="46" spans="1:8">
      <c r="A46" s="70"/>
      <c r="B46" s="6" t="s">
        <v>24</v>
      </c>
      <c r="C46" s="7" t="s">
        <v>26</v>
      </c>
      <c r="D46">
        <v>24</v>
      </c>
      <c r="E46" s="8">
        <f t="shared" si="1"/>
        <v>1.9720000000000002</v>
      </c>
      <c r="F46" s="9"/>
      <c r="H46" s="10">
        <v>1.36</v>
      </c>
    </row>
    <row r="47" spans="1:8" ht="12.75" customHeight="1">
      <c r="A47" s="70" t="s">
        <v>33</v>
      </c>
      <c r="B47" s="6" t="s">
        <v>24</v>
      </c>
      <c r="C47" s="7" t="s">
        <v>25</v>
      </c>
      <c r="D47">
        <v>12</v>
      </c>
      <c r="E47" s="8">
        <f>E45</f>
        <v>4.9809999999999999</v>
      </c>
      <c r="F47" s="9"/>
      <c r="H47" s="10">
        <v>2.93</v>
      </c>
    </row>
    <row r="48" spans="1:8">
      <c r="A48" s="70"/>
      <c r="B48" s="6" t="s">
        <v>24</v>
      </c>
      <c r="C48" s="7" t="s">
        <v>26</v>
      </c>
      <c r="D48">
        <v>24</v>
      </c>
      <c r="E48" s="8">
        <f t="shared" si="1"/>
        <v>1.9720000000000002</v>
      </c>
      <c r="F48" s="9"/>
      <c r="H48" s="10">
        <v>1.36</v>
      </c>
    </row>
    <row r="49" spans="1:8" ht="27.75">
      <c r="A49" s="17" t="s">
        <v>34</v>
      </c>
      <c r="B49" s="18" t="s">
        <v>24</v>
      </c>
      <c r="C49" s="19" t="s">
        <v>25</v>
      </c>
      <c r="D49" s="20">
        <v>12</v>
      </c>
      <c r="E49" s="8">
        <f>E47</f>
        <v>4.9809999999999999</v>
      </c>
      <c r="F49" s="9"/>
      <c r="H49" s="21">
        <v>2.93</v>
      </c>
    </row>
    <row r="50" spans="1:8" ht="12.75" customHeight="1">
      <c r="A50" s="70" t="s">
        <v>35</v>
      </c>
      <c r="B50" s="6" t="s">
        <v>24</v>
      </c>
      <c r="C50" s="7" t="s">
        <v>25</v>
      </c>
      <c r="D50">
        <v>12</v>
      </c>
      <c r="E50" s="8">
        <f>E49</f>
        <v>4.9809999999999999</v>
      </c>
      <c r="F50" s="9"/>
      <c r="H50" s="10">
        <v>2.93</v>
      </c>
    </row>
    <row r="51" spans="1:8">
      <c r="A51" s="70"/>
      <c r="B51" s="6" t="s">
        <v>24</v>
      </c>
      <c r="C51" s="7" t="s">
        <v>26</v>
      </c>
      <c r="D51">
        <v>24</v>
      </c>
      <c r="E51" s="8">
        <f t="shared" si="1"/>
        <v>1.9720000000000002</v>
      </c>
      <c r="F51" s="9"/>
      <c r="H51" s="10">
        <v>1.36</v>
      </c>
    </row>
    <row r="52" spans="1:8" ht="27.75">
      <c r="A52" s="22" t="s">
        <v>36</v>
      </c>
      <c r="B52" s="6" t="s">
        <v>24</v>
      </c>
      <c r="C52" s="7" t="s">
        <v>25</v>
      </c>
      <c r="D52">
        <v>12</v>
      </c>
      <c r="E52" s="8">
        <f>E50</f>
        <v>4.9809999999999999</v>
      </c>
      <c r="F52" s="9"/>
      <c r="H52" s="10">
        <v>2.93</v>
      </c>
    </row>
    <row r="53" spans="1:8">
      <c r="A53" t="s">
        <v>37</v>
      </c>
      <c r="B53" s="6"/>
      <c r="C53" s="7" t="s">
        <v>26</v>
      </c>
      <c r="D53">
        <v>5</v>
      </c>
      <c r="E53" s="8">
        <f>H53+0.7*H53</f>
        <v>14.212</v>
      </c>
      <c r="F53" s="9"/>
      <c r="H53" s="10">
        <v>8.36</v>
      </c>
    </row>
    <row r="54" spans="1:8">
      <c r="A54" s="14" t="s">
        <v>38</v>
      </c>
      <c r="B54" s="12"/>
      <c r="C54" s="13" t="s">
        <v>26</v>
      </c>
      <c r="D54" s="14">
        <v>5</v>
      </c>
      <c r="E54" s="8">
        <f>H54+0.7*H54</f>
        <v>18.02</v>
      </c>
      <c r="F54" s="9"/>
      <c r="H54" s="10">
        <v>10.6</v>
      </c>
    </row>
    <row r="55" spans="1:8" ht="15">
      <c r="A55" s="61" t="s">
        <v>39</v>
      </c>
      <c r="B55" s="61"/>
      <c r="C55" s="61"/>
      <c r="D55" s="61"/>
      <c r="E55" s="61">
        <f t="shared" si="1"/>
        <v>0</v>
      </c>
      <c r="F55" s="61"/>
    </row>
    <row r="56" spans="1:8" ht="25.5">
      <c r="A56" s="23" t="s">
        <v>40</v>
      </c>
      <c r="B56" s="2" t="s">
        <v>2</v>
      </c>
      <c r="C56" s="2" t="s">
        <v>21</v>
      </c>
      <c r="D56" s="3" t="s">
        <v>22</v>
      </c>
      <c r="E56" s="15" t="s">
        <v>5</v>
      </c>
      <c r="F56" s="16"/>
    </row>
    <row r="57" spans="1:8">
      <c r="A57" s="60" t="s">
        <v>41</v>
      </c>
      <c r="B57" s="24" t="s">
        <v>24</v>
      </c>
      <c r="C57" s="25" t="s">
        <v>25</v>
      </c>
      <c r="D57" s="26">
        <v>12</v>
      </c>
      <c r="E57" s="8">
        <f>H57+0.7*H57</f>
        <v>7.1400000000000006</v>
      </c>
      <c r="F57" s="9"/>
      <c r="H57" s="27">
        <v>4.2</v>
      </c>
    </row>
    <row r="58" spans="1:8">
      <c r="A58" s="60"/>
      <c r="B58" s="24" t="s">
        <v>42</v>
      </c>
      <c r="C58" s="25" t="s">
        <v>43</v>
      </c>
      <c r="D58" s="26">
        <v>3</v>
      </c>
      <c r="E58" s="8">
        <f>H58+0.7*H58</f>
        <v>21.25</v>
      </c>
      <c r="F58" s="9"/>
      <c r="H58" s="27">
        <v>12.5</v>
      </c>
    </row>
    <row r="59" spans="1:8">
      <c r="A59" s="26" t="s">
        <v>44</v>
      </c>
      <c r="B59" s="24" t="s">
        <v>24</v>
      </c>
      <c r="C59" s="25" t="s">
        <v>25</v>
      </c>
      <c r="D59" s="28">
        <v>12</v>
      </c>
      <c r="E59" s="8">
        <f>H59+0.7*H59</f>
        <v>11.219999999999999</v>
      </c>
      <c r="F59" s="9"/>
      <c r="H59" s="27">
        <v>6.6</v>
      </c>
    </row>
    <row r="60" spans="1:8">
      <c r="A60" s="60" t="s">
        <v>45</v>
      </c>
      <c r="B60" s="24" t="s">
        <v>24</v>
      </c>
      <c r="C60" s="25" t="s">
        <v>25</v>
      </c>
      <c r="D60" s="26">
        <v>12</v>
      </c>
      <c r="E60" s="8">
        <f>H60+0.7*H60</f>
        <v>7.1400000000000006</v>
      </c>
      <c r="F60" s="9"/>
      <c r="H60" s="27">
        <v>4.2</v>
      </c>
    </row>
    <row r="61" spans="1:8">
      <c r="A61" s="60"/>
      <c r="B61" s="24" t="s">
        <v>42</v>
      </c>
      <c r="C61" s="25" t="s">
        <v>43</v>
      </c>
      <c r="D61" s="26">
        <v>3</v>
      </c>
      <c r="E61" s="8">
        <f>H61+0.7*H61</f>
        <v>21.25</v>
      </c>
      <c r="F61" s="9"/>
      <c r="H61" s="27">
        <v>12.5</v>
      </c>
    </row>
    <row r="62" spans="1:8">
      <c r="A62" s="26" t="s">
        <v>46</v>
      </c>
      <c r="B62" s="24" t="s">
        <v>24</v>
      </c>
      <c r="C62" s="25" t="s">
        <v>25</v>
      </c>
      <c r="D62" s="26">
        <v>12</v>
      </c>
      <c r="E62" s="8">
        <f>H62+0.7*H62</f>
        <v>7.1400000000000006</v>
      </c>
      <c r="F62" s="9"/>
      <c r="H62" s="27">
        <v>4.2</v>
      </c>
    </row>
    <row r="63" spans="1:8">
      <c r="A63" s="60" t="s">
        <v>47</v>
      </c>
      <c r="B63" s="24" t="s">
        <v>24</v>
      </c>
      <c r="C63" s="25" t="s">
        <v>25</v>
      </c>
      <c r="D63" s="26">
        <v>12</v>
      </c>
      <c r="E63" s="8">
        <f>H63+0.7*H63</f>
        <v>7.5649999999999995</v>
      </c>
      <c r="F63" s="9"/>
      <c r="H63" s="27">
        <v>4.45</v>
      </c>
    </row>
    <row r="64" spans="1:8">
      <c r="A64" s="60"/>
      <c r="B64" s="24" t="s">
        <v>42</v>
      </c>
      <c r="C64" s="25" t="s">
        <v>43</v>
      </c>
      <c r="D64" s="26">
        <v>3</v>
      </c>
      <c r="E64" s="8">
        <f>H64+0.7*H64</f>
        <v>21.25</v>
      </c>
      <c r="F64" s="9"/>
      <c r="H64" s="27">
        <v>12.5</v>
      </c>
    </row>
    <row r="65" spans="1:8">
      <c r="A65" s="29" t="s">
        <v>48</v>
      </c>
      <c r="B65" s="30" t="s">
        <v>24</v>
      </c>
      <c r="C65" s="31" t="s">
        <v>25</v>
      </c>
      <c r="D65" s="29">
        <v>12</v>
      </c>
      <c r="E65" s="8">
        <f>H65+0.7*H65</f>
        <v>11.219999999999999</v>
      </c>
      <c r="F65" s="9"/>
      <c r="H65" s="27">
        <v>6.6</v>
      </c>
    </row>
    <row r="66" spans="1:8" ht="15">
      <c r="A66" s="61" t="s">
        <v>49</v>
      </c>
      <c r="B66" s="61"/>
      <c r="C66" s="61"/>
      <c r="D66" s="61"/>
      <c r="E66" s="61">
        <f t="shared" ref="E57:E66" si="2">H66+0.45*H66</f>
        <v>0</v>
      </c>
      <c r="F66" s="61"/>
    </row>
    <row r="67" spans="1:8" ht="25.5">
      <c r="A67" s="32" t="s">
        <v>20</v>
      </c>
      <c r="B67" s="2" t="s">
        <v>2</v>
      </c>
      <c r="C67" s="2" t="s">
        <v>21</v>
      </c>
      <c r="D67" s="3" t="s">
        <v>22</v>
      </c>
      <c r="E67" s="18" t="s">
        <v>5</v>
      </c>
      <c r="F67" s="9"/>
    </row>
    <row r="68" spans="1:8" ht="15.75">
      <c r="A68" s="59" t="s">
        <v>50</v>
      </c>
      <c r="B68" s="59"/>
      <c r="C68" s="59"/>
      <c r="D68" s="59"/>
      <c r="E68" s="59">
        <f t="shared" ref="E68:E82" si="3">H68+0.45*H68</f>
        <v>0</v>
      </c>
      <c r="F68" s="59"/>
    </row>
    <row r="69" spans="1:8">
      <c r="A69" s="26" t="s">
        <v>51</v>
      </c>
      <c r="B69" s="24" t="s">
        <v>24</v>
      </c>
      <c r="C69" s="25" t="s">
        <v>25</v>
      </c>
      <c r="D69" s="26">
        <v>12</v>
      </c>
      <c r="E69" s="8">
        <f>H69+0.7*H69</f>
        <v>15.283000000000001</v>
      </c>
      <c r="F69" s="9"/>
      <c r="H69" s="27">
        <v>8.99</v>
      </c>
    </row>
    <row r="70" spans="1:8">
      <c r="A70" s="26" t="s">
        <v>52</v>
      </c>
      <c r="B70" s="24" t="s">
        <v>24</v>
      </c>
      <c r="C70" s="25" t="s">
        <v>25</v>
      </c>
      <c r="D70" s="26">
        <v>12</v>
      </c>
      <c r="E70" s="8">
        <f>H70+0.7*H70</f>
        <v>19.464999999999996</v>
      </c>
      <c r="F70" s="9"/>
      <c r="H70" s="27">
        <v>11.45</v>
      </c>
    </row>
    <row r="71" spans="1:8">
      <c r="A71" s="26" t="s">
        <v>289</v>
      </c>
      <c r="B71" s="24" t="s">
        <v>24</v>
      </c>
      <c r="C71" s="25" t="s">
        <v>25</v>
      </c>
      <c r="D71" s="26">
        <v>12</v>
      </c>
      <c r="E71" s="8">
        <f>H71+0.7*H71</f>
        <v>9.01</v>
      </c>
      <c r="F71" s="9"/>
      <c r="H71" s="27">
        <v>5.3</v>
      </c>
    </row>
    <row r="72" spans="1:8">
      <c r="A72" s="26" t="s">
        <v>53</v>
      </c>
      <c r="B72" s="24" t="s">
        <v>24</v>
      </c>
      <c r="C72" s="25" t="s">
        <v>25</v>
      </c>
      <c r="D72" s="26">
        <v>12</v>
      </c>
      <c r="E72" s="8">
        <f>H72+0.7*H72</f>
        <v>10.812000000000001</v>
      </c>
      <c r="F72" s="9"/>
      <c r="H72" s="27">
        <v>6.36</v>
      </c>
    </row>
    <row r="73" spans="1:8">
      <c r="A73" s="26" t="s">
        <v>54</v>
      </c>
      <c r="B73" s="24" t="s">
        <v>24</v>
      </c>
      <c r="C73" s="25" t="s">
        <v>25</v>
      </c>
      <c r="D73" s="26">
        <v>12</v>
      </c>
      <c r="E73" s="8">
        <f>H73+0.7*H73</f>
        <v>10.709999999999999</v>
      </c>
      <c r="F73" s="9"/>
      <c r="H73" s="27">
        <v>6.3</v>
      </c>
    </row>
    <row r="74" spans="1:8">
      <c r="A74" s="33" t="s">
        <v>55</v>
      </c>
      <c r="B74" s="34" t="s">
        <v>24</v>
      </c>
      <c r="C74" s="35" t="s">
        <v>25</v>
      </c>
      <c r="D74" s="33">
        <v>12</v>
      </c>
      <c r="E74" s="8">
        <f>H74+0.7*H74</f>
        <v>11.05</v>
      </c>
      <c r="F74" s="9"/>
      <c r="H74" s="27">
        <v>6.5</v>
      </c>
    </row>
    <row r="75" spans="1:8" ht="15.75">
      <c r="A75" s="59" t="s">
        <v>56</v>
      </c>
      <c r="B75" s="59"/>
      <c r="C75" s="59"/>
      <c r="D75" s="59"/>
      <c r="E75" s="59">
        <f t="shared" si="3"/>
        <v>0</v>
      </c>
      <c r="F75" s="59"/>
      <c r="H75" s="27"/>
    </row>
    <row r="76" spans="1:8">
      <c r="A76" s="26" t="s">
        <v>57</v>
      </c>
      <c r="B76" s="24" t="s">
        <v>24</v>
      </c>
      <c r="C76" s="25" t="s">
        <v>25</v>
      </c>
      <c r="D76" s="26">
        <v>12</v>
      </c>
      <c r="E76" s="8">
        <f>H76+0.65*H76</f>
        <v>11.88</v>
      </c>
      <c r="F76" s="9"/>
      <c r="H76" s="27">
        <v>7.2</v>
      </c>
    </row>
    <row r="77" spans="1:8">
      <c r="A77" s="26" t="s">
        <v>58</v>
      </c>
      <c r="B77" s="24" t="s">
        <v>24</v>
      </c>
      <c r="C77" s="25" t="s">
        <v>25</v>
      </c>
      <c r="D77" s="26">
        <v>12</v>
      </c>
      <c r="E77" s="8">
        <f>H77+0.7*H77</f>
        <v>10.879999999999999</v>
      </c>
      <c r="F77" s="9"/>
      <c r="H77" s="27">
        <v>6.4</v>
      </c>
    </row>
    <row r="78" spans="1:8" ht="15.75">
      <c r="A78" s="59" t="s">
        <v>59</v>
      </c>
      <c r="B78" s="59"/>
      <c r="C78" s="59"/>
      <c r="D78" s="59"/>
      <c r="E78" s="59">
        <f t="shared" si="3"/>
        <v>0</v>
      </c>
      <c r="F78" s="59"/>
      <c r="H78" s="27"/>
    </row>
    <row r="79" spans="1:8">
      <c r="A79" s="66" t="s">
        <v>60</v>
      </c>
      <c r="B79" s="24" t="s">
        <v>24</v>
      </c>
      <c r="C79" s="25" t="s">
        <v>25</v>
      </c>
      <c r="D79" s="26">
        <v>12</v>
      </c>
      <c r="E79" s="8">
        <f>H79+0.7*H79</f>
        <v>7.6160000000000005</v>
      </c>
      <c r="F79" s="9"/>
      <c r="H79" s="27">
        <v>4.4800000000000004</v>
      </c>
    </row>
    <row r="80" spans="1:8">
      <c r="A80" s="66"/>
      <c r="B80" s="34" t="s">
        <v>42</v>
      </c>
      <c r="C80" s="35" t="s">
        <v>61</v>
      </c>
      <c r="D80" s="33">
        <v>3</v>
      </c>
      <c r="E80" s="8">
        <f>H80+0.7*H80</f>
        <v>20.314999999999998</v>
      </c>
      <c r="F80" s="9"/>
      <c r="H80" s="27">
        <v>11.95</v>
      </c>
    </row>
    <row r="81" spans="1:8">
      <c r="A81" s="33" t="s">
        <v>62</v>
      </c>
      <c r="B81" s="34" t="s">
        <v>24</v>
      </c>
      <c r="C81" s="35" t="s">
        <v>25</v>
      </c>
      <c r="D81" s="33">
        <v>12</v>
      </c>
      <c r="E81" s="8">
        <f>H81+0.7*H81</f>
        <v>7.6160000000000005</v>
      </c>
      <c r="F81" s="9"/>
      <c r="H81" s="27">
        <v>4.4800000000000004</v>
      </c>
    </row>
    <row r="82" spans="1:8" ht="15.75">
      <c r="A82" s="56" t="s">
        <v>63</v>
      </c>
      <c r="B82" s="56"/>
      <c r="C82" s="56"/>
      <c r="D82" s="56"/>
      <c r="E82" s="56">
        <f t="shared" si="3"/>
        <v>0</v>
      </c>
      <c r="F82" s="56"/>
      <c r="H82" s="10"/>
    </row>
    <row r="83" spans="1:8">
      <c r="A83" s="36" t="s">
        <v>64</v>
      </c>
      <c r="B83" s="24"/>
      <c r="C83" s="25"/>
      <c r="D83" s="26"/>
      <c r="F83" s="9"/>
      <c r="H83" s="27"/>
    </row>
    <row r="84" spans="1:8">
      <c r="A84" s="26" t="s">
        <v>65</v>
      </c>
      <c r="B84" s="24" t="s">
        <v>24</v>
      </c>
      <c r="C84" s="25" t="s">
        <v>25</v>
      </c>
      <c r="D84" s="26">
        <v>12</v>
      </c>
      <c r="E84" s="8">
        <f>H84+0.7*H84</f>
        <v>32.64</v>
      </c>
      <c r="F84" s="9"/>
      <c r="H84" s="27">
        <v>19.2</v>
      </c>
    </row>
    <row r="85" spans="1:8">
      <c r="A85" s="26" t="s">
        <v>66</v>
      </c>
      <c r="B85" s="24" t="s">
        <v>24</v>
      </c>
      <c r="C85" s="25" t="s">
        <v>25</v>
      </c>
      <c r="D85" s="26">
        <v>12</v>
      </c>
      <c r="E85" s="8">
        <f>H85+0.7*H85</f>
        <v>12.75</v>
      </c>
      <c r="F85" s="9"/>
      <c r="H85" s="27">
        <v>7.5</v>
      </c>
    </row>
    <row r="86" spans="1:8">
      <c r="A86" s="26" t="s">
        <v>67</v>
      </c>
      <c r="B86" s="24" t="s">
        <v>24</v>
      </c>
      <c r="C86" s="25" t="s">
        <v>25</v>
      </c>
      <c r="D86" s="26">
        <v>12</v>
      </c>
      <c r="E86" s="8">
        <f>H86+0.7*H86</f>
        <v>14.483999999999998</v>
      </c>
      <c r="F86" s="9"/>
      <c r="H86" s="27">
        <v>8.52</v>
      </c>
    </row>
    <row r="87" spans="1:8">
      <c r="A87" s="26" t="s">
        <v>68</v>
      </c>
      <c r="B87" s="24" t="s">
        <v>24</v>
      </c>
      <c r="C87" s="25" t="s">
        <v>25</v>
      </c>
      <c r="D87" s="26">
        <v>12</v>
      </c>
      <c r="E87" s="8">
        <f>H87+0.7*H87</f>
        <v>9.35</v>
      </c>
      <c r="F87" s="9"/>
      <c r="H87" s="27">
        <v>5.5</v>
      </c>
    </row>
    <row r="88" spans="1:8">
      <c r="A88" s="26" t="s">
        <v>69</v>
      </c>
      <c r="B88" s="24" t="s">
        <v>24</v>
      </c>
      <c r="C88" s="25" t="s">
        <v>25</v>
      </c>
      <c r="D88" s="26">
        <v>12</v>
      </c>
      <c r="E88" s="8">
        <f>H88+0.7*H88</f>
        <v>9.35</v>
      </c>
      <c r="F88" s="9"/>
      <c r="H88" s="27">
        <v>5.5</v>
      </c>
    </row>
    <row r="89" spans="1:8">
      <c r="A89" s="60" t="s">
        <v>70</v>
      </c>
      <c r="B89" s="24" t="s">
        <v>42</v>
      </c>
      <c r="C89" s="25" t="s">
        <v>61</v>
      </c>
      <c r="D89" s="26">
        <v>3</v>
      </c>
      <c r="E89" s="8">
        <f>H89+0.7*H89</f>
        <v>24.82</v>
      </c>
      <c r="F89" s="9"/>
      <c r="H89" s="27">
        <v>14.6</v>
      </c>
    </row>
    <row r="90" spans="1:8">
      <c r="A90" s="60"/>
      <c r="B90" s="75" t="s">
        <v>42</v>
      </c>
      <c r="C90" s="76" t="s">
        <v>71</v>
      </c>
      <c r="D90" s="77">
        <v>3</v>
      </c>
      <c r="E90" s="78">
        <f t="shared" ref="E84:E94" si="4">H90+0.65*H90</f>
        <v>45.276000000000003</v>
      </c>
      <c r="F90" s="9"/>
      <c r="H90" s="27">
        <v>27.44</v>
      </c>
    </row>
    <row r="91" spans="1:8">
      <c r="A91" s="60"/>
      <c r="B91" s="24" t="s">
        <v>24</v>
      </c>
      <c r="C91" s="25" t="s">
        <v>25</v>
      </c>
      <c r="D91" s="26">
        <v>12</v>
      </c>
      <c r="E91" s="8">
        <f>H91+0.7*H91</f>
        <v>8.5</v>
      </c>
      <c r="F91" s="9"/>
      <c r="H91" s="27">
        <v>5</v>
      </c>
    </row>
    <row r="92" spans="1:8">
      <c r="A92" s="26" t="s">
        <v>72</v>
      </c>
      <c r="B92" s="24" t="s">
        <v>24</v>
      </c>
      <c r="C92" s="25" t="s">
        <v>25</v>
      </c>
      <c r="D92" s="26">
        <v>12</v>
      </c>
      <c r="E92" s="8">
        <f>H92+0.7*H92</f>
        <v>15.81</v>
      </c>
      <c r="F92" s="9"/>
      <c r="H92" s="27">
        <v>9.3000000000000007</v>
      </c>
    </row>
    <row r="93" spans="1:8">
      <c r="A93" s="26" t="s">
        <v>73</v>
      </c>
      <c r="B93" s="24" t="s">
        <v>24</v>
      </c>
      <c r="C93" s="25" t="s">
        <v>25</v>
      </c>
      <c r="D93" s="26">
        <v>12</v>
      </c>
      <c r="E93" s="8">
        <f>H93+0.7*H93</f>
        <v>11.832000000000001</v>
      </c>
      <c r="F93" s="9"/>
      <c r="H93" s="27">
        <v>6.96</v>
      </c>
    </row>
    <row r="94" spans="1:8">
      <c r="A94" s="26" t="s">
        <v>74</v>
      </c>
      <c r="B94" s="24" t="s">
        <v>42</v>
      </c>
      <c r="C94" s="25" t="s">
        <v>61</v>
      </c>
      <c r="D94" s="26">
        <v>3</v>
      </c>
      <c r="E94" s="8">
        <f>H94+0.7*H94</f>
        <v>24.82</v>
      </c>
      <c r="F94" s="9"/>
      <c r="H94" s="27">
        <v>14.6</v>
      </c>
    </row>
    <row r="95" spans="1:8">
      <c r="A95" s="36" t="s">
        <v>75</v>
      </c>
      <c r="B95" s="24"/>
      <c r="C95" s="25"/>
      <c r="D95" s="26"/>
      <c r="F95" s="9"/>
      <c r="H95" s="27"/>
    </row>
    <row r="96" spans="1:8">
      <c r="A96" s="26" t="s">
        <v>76</v>
      </c>
      <c r="B96" s="24" t="s">
        <v>24</v>
      </c>
      <c r="C96" s="25" t="s">
        <v>25</v>
      </c>
      <c r="D96" s="26">
        <v>12</v>
      </c>
      <c r="E96" s="8">
        <f>H96+0.7*H96</f>
        <v>7.1400000000000006</v>
      </c>
      <c r="F96" s="9"/>
      <c r="H96" s="27">
        <v>4.2</v>
      </c>
    </row>
    <row r="97" spans="1:8">
      <c r="A97" s="26" t="s">
        <v>77</v>
      </c>
      <c r="B97" s="24" t="s">
        <v>24</v>
      </c>
      <c r="C97" s="25" t="s">
        <v>25</v>
      </c>
      <c r="D97" s="26">
        <v>12</v>
      </c>
      <c r="E97" s="8">
        <f>H97+0.7*H97</f>
        <v>8.5849999999999991</v>
      </c>
      <c r="F97" s="9"/>
      <c r="H97" s="27">
        <v>5.05</v>
      </c>
    </row>
    <row r="98" spans="1:8">
      <c r="A98" s="26" t="s">
        <v>78</v>
      </c>
      <c r="B98" s="24" t="s">
        <v>24</v>
      </c>
      <c r="C98" s="25" t="s">
        <v>25</v>
      </c>
      <c r="D98" s="26">
        <v>12</v>
      </c>
      <c r="E98" s="8">
        <f>H98+0.7*H98</f>
        <v>13.004999999999999</v>
      </c>
      <c r="F98" s="9"/>
      <c r="H98" s="27">
        <v>7.65</v>
      </c>
    </row>
    <row r="99" spans="1:8">
      <c r="A99" s="26" t="s">
        <v>79</v>
      </c>
      <c r="B99" s="24" t="s">
        <v>24</v>
      </c>
      <c r="C99" s="25" t="s">
        <v>25</v>
      </c>
      <c r="D99" s="26">
        <v>12</v>
      </c>
      <c r="E99" s="8">
        <f>H99+0.7*H99</f>
        <v>9.18</v>
      </c>
      <c r="F99" s="9"/>
      <c r="H99" s="27">
        <v>5.4</v>
      </c>
    </row>
    <row r="100" spans="1:8">
      <c r="A100" s="36" t="s">
        <v>80</v>
      </c>
      <c r="B100" s="24"/>
      <c r="C100" s="25"/>
      <c r="D100" s="26"/>
      <c r="F100" s="9"/>
      <c r="H100" s="27"/>
    </row>
    <row r="101" spans="1:8">
      <c r="A101" s="26" t="s">
        <v>81</v>
      </c>
      <c r="B101" s="24" t="s">
        <v>24</v>
      </c>
      <c r="C101" s="25" t="s">
        <v>25</v>
      </c>
      <c r="D101" s="26">
        <v>12</v>
      </c>
      <c r="E101" s="8">
        <f>H101+0.7*H101</f>
        <v>8.4149999999999991</v>
      </c>
      <c r="F101" s="9"/>
      <c r="H101" s="27">
        <v>4.95</v>
      </c>
    </row>
    <row r="102" spans="1:8">
      <c r="A102" s="26" t="s">
        <v>82</v>
      </c>
      <c r="B102" s="24" t="s">
        <v>24</v>
      </c>
      <c r="C102" s="25" t="s">
        <v>25</v>
      </c>
      <c r="D102" s="26">
        <v>12</v>
      </c>
      <c r="E102" s="8">
        <f>H102+0.7*H102</f>
        <v>11.39</v>
      </c>
      <c r="F102" s="9"/>
      <c r="H102" s="37">
        <v>6.7</v>
      </c>
    </row>
    <row r="103" spans="1:8">
      <c r="A103" s="26" t="s">
        <v>83</v>
      </c>
      <c r="B103" s="24" t="s">
        <v>24</v>
      </c>
      <c r="C103" s="25" t="s">
        <v>25</v>
      </c>
      <c r="D103" s="26">
        <v>12</v>
      </c>
      <c r="E103" s="8">
        <f>H103+0.7*H103</f>
        <v>7.99</v>
      </c>
      <c r="F103" s="9"/>
      <c r="H103" s="27">
        <v>4.7</v>
      </c>
    </row>
    <row r="104" spans="1:8">
      <c r="A104" s="36" t="s">
        <v>84</v>
      </c>
      <c r="B104" s="26"/>
      <c r="C104" s="25"/>
      <c r="D104" s="26"/>
      <c r="F104" s="9"/>
      <c r="H104" s="27"/>
    </row>
    <row r="105" spans="1:8">
      <c r="A105" s="26" t="s">
        <v>85</v>
      </c>
      <c r="B105" s="24" t="s">
        <v>24</v>
      </c>
      <c r="C105" s="25" t="s">
        <v>25</v>
      </c>
      <c r="D105" s="26">
        <v>12</v>
      </c>
      <c r="E105" s="8">
        <f>H105+0.7*H105</f>
        <v>7.633</v>
      </c>
      <c r="F105" s="9"/>
      <c r="H105" s="27">
        <v>4.49</v>
      </c>
    </row>
    <row r="106" spans="1:8">
      <c r="A106" s="29" t="s">
        <v>86</v>
      </c>
      <c r="B106" s="30" t="s">
        <v>24</v>
      </c>
      <c r="C106" s="31" t="s">
        <v>25</v>
      </c>
      <c r="D106" s="29">
        <v>12</v>
      </c>
      <c r="E106" s="8">
        <f>H106+0.7*H106</f>
        <v>10.404</v>
      </c>
      <c r="F106" s="9"/>
      <c r="H106" s="27">
        <v>6.12</v>
      </c>
    </row>
    <row r="107" spans="1:8" ht="15">
      <c r="A107" s="64" t="s">
        <v>87</v>
      </c>
      <c r="B107" s="64"/>
      <c r="C107" s="64"/>
      <c r="D107" s="64"/>
      <c r="E107" s="64">
        <f>H107+0.45*H107</f>
        <v>0</v>
      </c>
      <c r="F107" s="64"/>
    </row>
    <row r="108" spans="1:8" ht="25.5">
      <c r="A108" s="15" t="s">
        <v>20</v>
      </c>
      <c r="B108" s="2" t="s">
        <v>2</v>
      </c>
      <c r="C108" s="2" t="s">
        <v>3</v>
      </c>
      <c r="D108" s="3" t="s">
        <v>22</v>
      </c>
      <c r="E108" s="18" t="s">
        <v>5</v>
      </c>
      <c r="F108" s="9"/>
    </row>
    <row r="109" spans="1:8" ht="15">
      <c r="A109" s="69" t="s">
        <v>88</v>
      </c>
      <c r="B109" s="69"/>
      <c r="C109" s="69"/>
      <c r="D109" s="69"/>
      <c r="E109" s="69">
        <f t="shared" ref="E109:E124" si="5">H109+0.45*H109</f>
        <v>0</v>
      </c>
      <c r="F109" s="69"/>
    </row>
    <row r="110" spans="1:8">
      <c r="A110" s="68" t="s">
        <v>89</v>
      </c>
      <c r="B110" s="6" t="s">
        <v>9</v>
      </c>
      <c r="C110" s="7" t="s">
        <v>11</v>
      </c>
      <c r="D110">
        <v>6</v>
      </c>
      <c r="E110" s="8">
        <f>H110+0.5*H110</f>
        <v>8.9250000000000007</v>
      </c>
      <c r="F110" s="9"/>
      <c r="H110" s="10">
        <v>5.95</v>
      </c>
    </row>
    <row r="111" spans="1:8">
      <c r="A111" s="68"/>
      <c r="B111" s="6" t="s">
        <v>9</v>
      </c>
      <c r="C111" s="7" t="s">
        <v>90</v>
      </c>
      <c r="D111">
        <v>6</v>
      </c>
      <c r="E111" s="8">
        <f>H111+0.5*H111</f>
        <v>3.2700000000000005</v>
      </c>
      <c r="F111" s="9"/>
      <c r="H111" s="10">
        <v>2.1800000000000002</v>
      </c>
    </row>
    <row r="112" spans="1:8">
      <c r="A112" s="39" t="s">
        <v>91</v>
      </c>
      <c r="B112" s="6" t="s">
        <v>9</v>
      </c>
      <c r="C112" s="7" t="s">
        <v>90</v>
      </c>
      <c r="D112">
        <v>6</v>
      </c>
      <c r="E112" s="8">
        <f>H112+0.5*H112</f>
        <v>3.87</v>
      </c>
      <c r="F112" s="9"/>
      <c r="H112" s="10">
        <v>2.58</v>
      </c>
    </row>
    <row r="113" spans="1:8">
      <c r="A113" s="39" t="s">
        <v>92</v>
      </c>
      <c r="B113" s="6" t="s">
        <v>9</v>
      </c>
      <c r="C113" s="7" t="s">
        <v>90</v>
      </c>
      <c r="D113">
        <v>6</v>
      </c>
      <c r="E113" s="8">
        <f>H113+0.5*H113</f>
        <v>4.6950000000000003</v>
      </c>
      <c r="F113" s="9"/>
      <c r="H113" s="10">
        <v>3.13</v>
      </c>
    </row>
    <row r="114" spans="1:8">
      <c r="A114" s="39" t="s">
        <v>93</v>
      </c>
      <c r="B114" s="6" t="s">
        <v>9</v>
      </c>
      <c r="C114" s="7" t="s">
        <v>90</v>
      </c>
      <c r="D114">
        <v>6</v>
      </c>
      <c r="E114" s="8">
        <f>H114+0.5*H114</f>
        <v>4.1399999999999997</v>
      </c>
      <c r="F114" s="9"/>
      <c r="H114" s="10">
        <v>2.76</v>
      </c>
    </row>
    <row r="115" spans="1:8">
      <c r="A115" s="39" t="s">
        <v>94</v>
      </c>
      <c r="B115" s="6" t="s">
        <v>9</v>
      </c>
      <c r="C115" s="7" t="s">
        <v>90</v>
      </c>
      <c r="D115">
        <v>6</v>
      </c>
      <c r="E115" s="8">
        <f>H115+0.5*H115</f>
        <v>3.66</v>
      </c>
      <c r="F115" s="9"/>
      <c r="H115" s="10">
        <v>2.44</v>
      </c>
    </row>
    <row r="116" spans="1:8">
      <c r="A116" s="39" t="s">
        <v>95</v>
      </c>
      <c r="B116" s="6" t="s">
        <v>9</v>
      </c>
      <c r="C116" s="7" t="s">
        <v>90</v>
      </c>
      <c r="D116">
        <v>6</v>
      </c>
      <c r="E116" s="8">
        <f>H116+0.5*H116</f>
        <v>4.41</v>
      </c>
      <c r="F116" s="9"/>
      <c r="H116" s="10">
        <v>2.94</v>
      </c>
    </row>
    <row r="117" spans="1:8">
      <c r="A117" s="39" t="s">
        <v>96</v>
      </c>
      <c r="B117" s="6" t="s">
        <v>9</v>
      </c>
      <c r="C117" s="7" t="s">
        <v>90</v>
      </c>
      <c r="D117">
        <v>6</v>
      </c>
      <c r="E117" s="8">
        <f>H117+0.5*H117</f>
        <v>4.5600000000000005</v>
      </c>
      <c r="F117" s="9"/>
      <c r="H117" s="10">
        <v>3.04</v>
      </c>
    </row>
    <row r="118" spans="1:8" ht="15">
      <c r="A118" s="69" t="s">
        <v>97</v>
      </c>
      <c r="B118" s="69"/>
      <c r="C118" s="69"/>
      <c r="D118" s="69"/>
      <c r="E118" s="69">
        <f t="shared" si="5"/>
        <v>0</v>
      </c>
      <c r="F118" s="69"/>
      <c r="H118" s="10"/>
    </row>
    <row r="119" spans="1:8">
      <c r="A119" s="39" t="s">
        <v>89</v>
      </c>
      <c r="B119" s="6" t="s">
        <v>98</v>
      </c>
      <c r="C119" s="7" t="s">
        <v>99</v>
      </c>
      <c r="D119">
        <v>12</v>
      </c>
      <c r="E119" s="8">
        <f>H119+0.5*H119</f>
        <v>3.6750000000000003</v>
      </c>
      <c r="F119" s="9"/>
      <c r="H119" s="10">
        <v>2.4500000000000002</v>
      </c>
    </row>
    <row r="120" spans="1:8">
      <c r="A120" s="40" t="s">
        <v>100</v>
      </c>
      <c r="B120" s="6" t="s">
        <v>98</v>
      </c>
      <c r="C120" s="7" t="s">
        <v>99</v>
      </c>
      <c r="D120">
        <v>12</v>
      </c>
      <c r="E120" s="8">
        <f>H120+0.5*H120</f>
        <v>3.6750000000000003</v>
      </c>
      <c r="F120" s="9"/>
      <c r="H120" s="10">
        <v>2.4500000000000002</v>
      </c>
    </row>
    <row r="121" spans="1:8">
      <c r="A121" s="40" t="s">
        <v>92</v>
      </c>
      <c r="B121" s="6" t="s">
        <v>98</v>
      </c>
      <c r="C121" s="7" t="s">
        <v>99</v>
      </c>
      <c r="D121" s="11">
        <v>12</v>
      </c>
      <c r="E121" s="8">
        <f>H121+0.5*H121</f>
        <v>3.6750000000000003</v>
      </c>
      <c r="F121" s="9"/>
      <c r="H121" s="10">
        <v>2.4500000000000002</v>
      </c>
    </row>
    <row r="122" spans="1:8">
      <c r="A122" s="41" t="s">
        <v>101</v>
      </c>
      <c r="B122" s="6" t="s">
        <v>98</v>
      </c>
      <c r="C122" s="7" t="s">
        <v>99</v>
      </c>
      <c r="D122">
        <v>12</v>
      </c>
      <c r="E122" s="8">
        <f>H122+0.5*H122</f>
        <v>3.6750000000000003</v>
      </c>
      <c r="F122" s="9"/>
      <c r="H122" s="10">
        <v>2.4500000000000002</v>
      </c>
    </row>
    <row r="123" spans="1:8">
      <c r="A123" s="42" t="s">
        <v>102</v>
      </c>
      <c r="B123" s="12" t="s">
        <v>98</v>
      </c>
      <c r="C123" s="13" t="s">
        <v>99</v>
      </c>
      <c r="D123" s="14">
        <v>12</v>
      </c>
      <c r="E123" s="8">
        <f>H123+0.5*H123</f>
        <v>3.6750000000000003</v>
      </c>
      <c r="F123" s="9"/>
      <c r="H123" s="10">
        <v>2.4500000000000002</v>
      </c>
    </row>
    <row r="124" spans="1:8" ht="15">
      <c r="A124" s="61" t="s">
        <v>103</v>
      </c>
      <c r="B124" s="61"/>
      <c r="C124" s="61"/>
      <c r="D124" s="61"/>
      <c r="E124" s="61">
        <f t="shared" si="5"/>
        <v>0</v>
      </c>
      <c r="F124" s="61"/>
    </row>
    <row r="125" spans="1:8" ht="25.5">
      <c r="A125" s="32" t="s">
        <v>20</v>
      </c>
      <c r="B125" s="2" t="s">
        <v>2</v>
      </c>
      <c r="C125" s="2" t="s">
        <v>21</v>
      </c>
      <c r="D125" s="3" t="s">
        <v>22</v>
      </c>
      <c r="E125" s="18" t="s">
        <v>5</v>
      </c>
      <c r="F125" s="9"/>
    </row>
    <row r="126" spans="1:8" ht="15.75">
      <c r="A126" s="59" t="s">
        <v>104</v>
      </c>
      <c r="B126" s="59"/>
      <c r="C126" s="59"/>
      <c r="D126" s="59"/>
      <c r="E126" s="59">
        <f t="shared" ref="E126:E150" si="6">H126+0.45*H126</f>
        <v>0</v>
      </c>
      <c r="F126" s="59"/>
    </row>
    <row r="127" spans="1:8">
      <c r="A127" s="60" t="s">
        <v>105</v>
      </c>
      <c r="B127" s="24" t="s">
        <v>24</v>
      </c>
      <c r="C127" s="25" t="s">
        <v>106</v>
      </c>
      <c r="D127" s="26">
        <v>6</v>
      </c>
      <c r="E127" s="8">
        <f t="shared" si="6"/>
        <v>5.2054999999999998</v>
      </c>
      <c r="F127" s="9"/>
      <c r="H127" s="27">
        <v>3.59</v>
      </c>
    </row>
    <row r="128" spans="1:8">
      <c r="A128" s="60"/>
      <c r="B128" s="24" t="s">
        <v>24</v>
      </c>
      <c r="C128" s="25" t="s">
        <v>107</v>
      </c>
      <c r="D128" s="26">
        <v>12</v>
      </c>
      <c r="E128" s="8">
        <f t="shared" si="6"/>
        <v>3.625</v>
      </c>
      <c r="F128" s="9"/>
      <c r="H128" s="27">
        <v>2.5</v>
      </c>
    </row>
    <row r="129" spans="1:8">
      <c r="A129" s="60" t="s">
        <v>108</v>
      </c>
      <c r="B129" s="24" t="s">
        <v>24</v>
      </c>
      <c r="C129" s="25" t="s">
        <v>106</v>
      </c>
      <c r="D129" s="26">
        <v>6</v>
      </c>
      <c r="E129" s="8">
        <f t="shared" si="6"/>
        <v>5.8724999999999996</v>
      </c>
      <c r="F129" s="9"/>
      <c r="H129" s="27">
        <v>4.05</v>
      </c>
    </row>
    <row r="130" spans="1:8">
      <c r="A130" s="60"/>
      <c r="B130" s="24" t="s">
        <v>24</v>
      </c>
      <c r="C130" s="25" t="s">
        <v>107</v>
      </c>
      <c r="D130" s="26">
        <v>12</v>
      </c>
      <c r="E130" s="8">
        <f t="shared" si="6"/>
        <v>3.9584999999999999</v>
      </c>
      <c r="F130" s="9"/>
      <c r="H130" s="27">
        <v>2.73</v>
      </c>
    </row>
    <row r="131" spans="1:8">
      <c r="A131" s="60" t="s">
        <v>109</v>
      </c>
      <c r="B131" s="24" t="s">
        <v>24</v>
      </c>
      <c r="C131" s="25" t="s">
        <v>106</v>
      </c>
      <c r="D131" s="26">
        <v>6</v>
      </c>
      <c r="E131" s="8">
        <f t="shared" si="6"/>
        <v>4.524</v>
      </c>
      <c r="F131" s="9"/>
      <c r="H131" s="27">
        <v>3.12</v>
      </c>
    </row>
    <row r="132" spans="1:8">
      <c r="A132" s="60"/>
      <c r="B132" s="24" t="s">
        <v>24</v>
      </c>
      <c r="C132" s="25" t="s">
        <v>107</v>
      </c>
      <c r="D132" s="26">
        <v>12</v>
      </c>
      <c r="E132" s="8">
        <f t="shared" si="6"/>
        <v>3.3929999999999998</v>
      </c>
      <c r="F132" s="9"/>
      <c r="H132" s="27">
        <v>2.34</v>
      </c>
    </row>
    <row r="133" spans="1:8">
      <c r="A133" s="60" t="s">
        <v>110</v>
      </c>
      <c r="B133" s="24" t="s">
        <v>24</v>
      </c>
      <c r="C133" s="25" t="s">
        <v>106</v>
      </c>
      <c r="D133" s="26">
        <v>6</v>
      </c>
      <c r="E133" s="8">
        <f t="shared" si="6"/>
        <v>3.9584999999999999</v>
      </c>
      <c r="F133" s="9"/>
      <c r="H133" s="27">
        <v>2.73</v>
      </c>
    </row>
    <row r="134" spans="1:8">
      <c r="A134" s="60"/>
      <c r="B134" s="24" t="s">
        <v>24</v>
      </c>
      <c r="C134" s="25" t="s">
        <v>107</v>
      </c>
      <c r="D134" s="26">
        <v>12</v>
      </c>
      <c r="E134" s="8">
        <f t="shared" si="6"/>
        <v>2.8275000000000001</v>
      </c>
      <c r="F134" s="9"/>
      <c r="H134" s="27">
        <v>1.9500000000000002</v>
      </c>
    </row>
    <row r="135" spans="1:8">
      <c r="A135" s="60" t="s">
        <v>111</v>
      </c>
      <c r="B135" s="24" t="s">
        <v>24</v>
      </c>
      <c r="C135" s="25" t="s">
        <v>106</v>
      </c>
      <c r="D135" s="26">
        <v>6</v>
      </c>
      <c r="E135" s="8">
        <f t="shared" si="6"/>
        <v>4.524</v>
      </c>
      <c r="F135" s="9"/>
      <c r="H135" s="27">
        <v>3.12</v>
      </c>
    </row>
    <row r="136" spans="1:8">
      <c r="A136" s="60"/>
      <c r="B136" s="24" t="s">
        <v>24</v>
      </c>
      <c r="C136" s="25" t="s">
        <v>107</v>
      </c>
      <c r="D136" s="26">
        <v>12</v>
      </c>
      <c r="E136" s="8">
        <f t="shared" si="6"/>
        <v>3.3929999999999998</v>
      </c>
      <c r="F136" s="9"/>
      <c r="H136" s="27">
        <v>2.34</v>
      </c>
    </row>
    <row r="137" spans="1:8">
      <c r="A137" s="60" t="s">
        <v>112</v>
      </c>
      <c r="B137" s="24" t="s">
        <v>24</v>
      </c>
      <c r="C137" s="25" t="s">
        <v>106</v>
      </c>
      <c r="D137" s="26">
        <v>6</v>
      </c>
      <c r="E137" s="8">
        <f t="shared" si="6"/>
        <v>4.524</v>
      </c>
      <c r="F137" s="9"/>
      <c r="H137" s="27">
        <v>3.12</v>
      </c>
    </row>
    <row r="138" spans="1:8">
      <c r="A138" s="60"/>
      <c r="B138" s="24" t="s">
        <v>24</v>
      </c>
      <c r="C138" s="25" t="s">
        <v>107</v>
      </c>
      <c r="D138" s="26">
        <v>12</v>
      </c>
      <c r="E138" s="8">
        <f t="shared" si="6"/>
        <v>3.3929999999999998</v>
      </c>
      <c r="F138" s="9"/>
      <c r="H138" s="27">
        <v>2.34</v>
      </c>
    </row>
    <row r="139" spans="1:8">
      <c r="A139" s="60" t="s">
        <v>113</v>
      </c>
      <c r="B139" s="24" t="s">
        <v>24</v>
      </c>
      <c r="C139" s="25" t="s">
        <v>106</v>
      </c>
      <c r="D139" s="26">
        <v>6</v>
      </c>
      <c r="E139" s="8">
        <f t="shared" si="6"/>
        <v>3.9584999999999999</v>
      </c>
      <c r="F139" s="9"/>
      <c r="H139" s="27">
        <v>2.73</v>
      </c>
    </row>
    <row r="140" spans="1:8">
      <c r="A140" s="60"/>
      <c r="B140" s="24" t="s">
        <v>24</v>
      </c>
      <c r="C140" s="25" t="s">
        <v>107</v>
      </c>
      <c r="D140" s="26">
        <v>12</v>
      </c>
      <c r="E140" s="8">
        <f t="shared" si="6"/>
        <v>2.8275000000000001</v>
      </c>
      <c r="F140" s="9"/>
      <c r="H140" s="27">
        <v>1.9500000000000002</v>
      </c>
    </row>
    <row r="141" spans="1:8">
      <c r="A141" s="60" t="s">
        <v>114</v>
      </c>
      <c r="B141" s="24" t="s">
        <v>24</v>
      </c>
      <c r="C141" s="25" t="s">
        <v>106</v>
      </c>
      <c r="D141" s="26">
        <v>6</v>
      </c>
      <c r="E141" s="8">
        <f t="shared" si="6"/>
        <v>4.524</v>
      </c>
      <c r="F141" s="9"/>
      <c r="H141" s="27">
        <v>3.12</v>
      </c>
    </row>
    <row r="142" spans="1:8">
      <c r="A142" s="60"/>
      <c r="B142" s="24" t="s">
        <v>24</v>
      </c>
      <c r="C142" s="25" t="s">
        <v>107</v>
      </c>
      <c r="D142" s="26">
        <v>12</v>
      </c>
      <c r="E142" s="8">
        <f t="shared" si="6"/>
        <v>3.3929999999999998</v>
      </c>
      <c r="F142" s="9"/>
      <c r="H142" s="27">
        <v>2.34</v>
      </c>
    </row>
    <row r="143" spans="1:8" ht="15.75">
      <c r="A143" s="59" t="s">
        <v>115</v>
      </c>
      <c r="B143" s="59"/>
      <c r="C143" s="59"/>
      <c r="D143" s="59"/>
      <c r="E143" s="59">
        <f t="shared" si="6"/>
        <v>0</v>
      </c>
      <c r="F143" s="59"/>
      <c r="H143" s="27"/>
    </row>
    <row r="144" spans="1:8">
      <c r="A144" s="26" t="s">
        <v>116</v>
      </c>
      <c r="B144" s="24" t="s">
        <v>117</v>
      </c>
      <c r="C144" s="25" t="s">
        <v>118</v>
      </c>
      <c r="D144" s="26">
        <v>6</v>
      </c>
      <c r="E144" s="8">
        <f t="shared" si="6"/>
        <v>6.2205000000000004</v>
      </c>
      <c r="F144" s="9"/>
      <c r="H144" s="27">
        <v>4.29</v>
      </c>
    </row>
    <row r="145" spans="1:8">
      <c r="A145" s="26" t="s">
        <v>119</v>
      </c>
      <c r="B145" s="24" t="s">
        <v>117</v>
      </c>
      <c r="C145" s="25" t="s">
        <v>120</v>
      </c>
      <c r="D145" s="26">
        <v>12</v>
      </c>
      <c r="E145" s="8">
        <f t="shared" si="6"/>
        <v>2.3780000000000001</v>
      </c>
      <c r="F145" s="9"/>
      <c r="H145" s="27">
        <v>1.64</v>
      </c>
    </row>
    <row r="146" spans="1:8">
      <c r="A146" s="26" t="s">
        <v>121</v>
      </c>
      <c r="B146" s="24" t="s">
        <v>117</v>
      </c>
      <c r="C146" s="25" t="s">
        <v>122</v>
      </c>
      <c r="D146" s="26">
        <v>6</v>
      </c>
      <c r="E146" s="8">
        <f t="shared" si="6"/>
        <v>4.2774999999999999</v>
      </c>
      <c r="F146" s="9"/>
      <c r="H146" s="27">
        <v>2.95</v>
      </c>
    </row>
    <row r="147" spans="1:8">
      <c r="A147" s="26" t="s">
        <v>123</v>
      </c>
      <c r="B147" s="24" t="s">
        <v>117</v>
      </c>
      <c r="C147" s="25" t="s">
        <v>124</v>
      </c>
      <c r="D147" s="26">
        <v>12</v>
      </c>
      <c r="E147" s="8">
        <f t="shared" si="6"/>
        <v>3.1900000000000004</v>
      </c>
      <c r="F147" s="9"/>
      <c r="H147" s="27">
        <v>2.2000000000000002</v>
      </c>
    </row>
    <row r="148" spans="1:8">
      <c r="A148" s="26" t="s">
        <v>125</v>
      </c>
      <c r="B148" s="24" t="s">
        <v>117</v>
      </c>
      <c r="C148" s="25" t="s">
        <v>124</v>
      </c>
      <c r="D148" s="26">
        <v>12</v>
      </c>
      <c r="E148" s="8">
        <f t="shared" si="6"/>
        <v>2.7694999999999999</v>
      </c>
      <c r="F148" s="9"/>
      <c r="H148" s="27">
        <v>1.91</v>
      </c>
    </row>
    <row r="149" spans="1:8">
      <c r="A149" s="29" t="s">
        <v>126</v>
      </c>
      <c r="B149" s="30" t="s">
        <v>117</v>
      </c>
      <c r="C149" s="31" t="s">
        <v>124</v>
      </c>
      <c r="D149" s="29">
        <v>12</v>
      </c>
      <c r="E149" s="8">
        <f t="shared" si="6"/>
        <v>2.7694999999999999</v>
      </c>
      <c r="F149" s="9"/>
      <c r="H149" s="27">
        <v>1.91</v>
      </c>
    </row>
    <row r="150" spans="1:8" ht="15">
      <c r="A150" s="61" t="s">
        <v>127</v>
      </c>
      <c r="B150" s="61"/>
      <c r="C150" s="61"/>
      <c r="D150" s="61"/>
      <c r="E150" s="61">
        <f t="shared" si="6"/>
        <v>0</v>
      </c>
      <c r="F150" s="61"/>
    </row>
    <row r="151" spans="1:8" ht="25.5">
      <c r="A151" s="32" t="s">
        <v>20</v>
      </c>
      <c r="B151" s="2" t="s">
        <v>2</v>
      </c>
      <c r="C151" s="2" t="s">
        <v>3</v>
      </c>
      <c r="D151" s="3" t="s">
        <v>22</v>
      </c>
      <c r="E151" s="18" t="s">
        <v>5</v>
      </c>
      <c r="F151" s="9"/>
    </row>
    <row r="152" spans="1:8" ht="15.75">
      <c r="A152" s="59" t="s">
        <v>128</v>
      </c>
      <c r="B152" s="59"/>
      <c r="C152" s="59"/>
      <c r="D152" s="59"/>
      <c r="E152" s="59">
        <f t="shared" ref="E152:E163" si="7">H152+0.45*H152</f>
        <v>0</v>
      </c>
      <c r="F152" s="59"/>
    </row>
    <row r="153" spans="1:8">
      <c r="A153" s="26" t="s">
        <v>129</v>
      </c>
      <c r="B153" s="24" t="s">
        <v>9</v>
      </c>
      <c r="C153" s="25" t="s">
        <v>130</v>
      </c>
      <c r="D153" s="26">
        <v>12</v>
      </c>
      <c r="E153" s="8">
        <f t="shared" si="7"/>
        <v>2.7549999999999999</v>
      </c>
      <c r="F153" s="9"/>
      <c r="H153" s="27">
        <v>1.9</v>
      </c>
    </row>
    <row r="154" spans="1:8">
      <c r="A154" s="26" t="s">
        <v>131</v>
      </c>
      <c r="B154" s="24" t="s">
        <v>9</v>
      </c>
      <c r="C154" s="25" t="s">
        <v>130</v>
      </c>
      <c r="D154" s="26">
        <v>12</v>
      </c>
      <c r="E154" s="8">
        <f t="shared" si="7"/>
        <v>2.7549999999999999</v>
      </c>
      <c r="F154" s="9"/>
      <c r="H154" s="27">
        <v>1.9</v>
      </c>
    </row>
    <row r="155" spans="1:8">
      <c r="A155" s="26" t="s">
        <v>132</v>
      </c>
      <c r="B155" s="24" t="s">
        <v>9</v>
      </c>
      <c r="C155" s="25" t="s">
        <v>130</v>
      </c>
      <c r="D155" s="26">
        <v>12</v>
      </c>
      <c r="E155" s="8">
        <f t="shared" si="7"/>
        <v>2.7549999999999999</v>
      </c>
      <c r="F155" s="9"/>
      <c r="H155" s="27">
        <v>1.9</v>
      </c>
    </row>
    <row r="156" spans="1:8">
      <c r="A156" s="26" t="s">
        <v>133</v>
      </c>
      <c r="B156" s="24" t="s">
        <v>9</v>
      </c>
      <c r="C156" s="25" t="s">
        <v>130</v>
      </c>
      <c r="D156" s="26">
        <v>12</v>
      </c>
      <c r="E156" s="8">
        <f t="shared" si="7"/>
        <v>2.7549999999999999</v>
      </c>
      <c r="F156" s="9"/>
      <c r="H156" s="27">
        <v>1.9</v>
      </c>
    </row>
    <row r="157" spans="1:8">
      <c r="A157" s="26" t="s">
        <v>134</v>
      </c>
      <c r="B157" s="24" t="s">
        <v>9</v>
      </c>
      <c r="C157" s="25" t="s">
        <v>130</v>
      </c>
      <c r="D157" s="26">
        <v>12</v>
      </c>
      <c r="E157" s="8">
        <f t="shared" si="7"/>
        <v>2.7549999999999999</v>
      </c>
      <c r="F157" s="9"/>
      <c r="H157" s="27">
        <v>1.9</v>
      </c>
    </row>
    <row r="158" spans="1:8">
      <c r="A158" s="26" t="s">
        <v>135</v>
      </c>
      <c r="B158" s="24" t="s">
        <v>9</v>
      </c>
      <c r="C158" s="25" t="s">
        <v>130</v>
      </c>
      <c r="D158" s="26">
        <v>12</v>
      </c>
      <c r="E158" s="8">
        <f t="shared" si="7"/>
        <v>2.7549999999999999</v>
      </c>
      <c r="F158" s="9"/>
      <c r="H158" s="27">
        <v>1.9</v>
      </c>
    </row>
    <row r="159" spans="1:8">
      <c r="A159" s="26" t="s">
        <v>136</v>
      </c>
      <c r="B159" s="24" t="s">
        <v>9</v>
      </c>
      <c r="C159" s="25" t="s">
        <v>90</v>
      </c>
      <c r="D159" s="26">
        <v>20</v>
      </c>
      <c r="E159" s="8">
        <f t="shared" si="7"/>
        <v>2.1749999999999998</v>
      </c>
      <c r="F159" s="9"/>
      <c r="H159" s="27">
        <v>1.5</v>
      </c>
    </row>
    <row r="160" spans="1:8" ht="15.75">
      <c r="A160" s="59" t="s">
        <v>137</v>
      </c>
      <c r="B160" s="59"/>
      <c r="C160" s="59"/>
      <c r="D160" s="59"/>
      <c r="E160" s="59">
        <f t="shared" si="7"/>
        <v>0</v>
      </c>
      <c r="F160" s="59"/>
      <c r="H160" s="27"/>
    </row>
    <row r="161" spans="1:8">
      <c r="A161" s="26" t="s">
        <v>138</v>
      </c>
      <c r="B161" s="24" t="s">
        <v>9</v>
      </c>
      <c r="C161" s="25" t="s">
        <v>139</v>
      </c>
      <c r="D161" s="26">
        <v>12</v>
      </c>
      <c r="E161" s="8">
        <f t="shared" si="7"/>
        <v>2.7549999999999999</v>
      </c>
      <c r="F161" s="9"/>
      <c r="H161" s="27">
        <v>1.9</v>
      </c>
    </row>
    <row r="162" spans="1:8">
      <c r="A162" s="29" t="s">
        <v>140</v>
      </c>
      <c r="B162" s="30" t="s">
        <v>9</v>
      </c>
      <c r="C162" s="31" t="s">
        <v>139</v>
      </c>
      <c r="D162" s="29">
        <v>12</v>
      </c>
      <c r="E162" s="8">
        <f t="shared" si="7"/>
        <v>2.7549999999999999</v>
      </c>
      <c r="F162" s="9"/>
      <c r="H162" s="27">
        <v>1.9</v>
      </c>
    </row>
    <row r="163" spans="1:8" ht="15">
      <c r="A163" s="61" t="s">
        <v>141</v>
      </c>
      <c r="B163" s="61"/>
      <c r="C163" s="61"/>
      <c r="D163" s="61"/>
      <c r="E163" s="61">
        <f t="shared" si="7"/>
        <v>0</v>
      </c>
      <c r="F163" s="61"/>
    </row>
    <row r="164" spans="1:8" ht="25.5">
      <c r="A164" s="32" t="s">
        <v>20</v>
      </c>
      <c r="B164" s="2" t="s">
        <v>2</v>
      </c>
      <c r="C164" s="2" t="s">
        <v>3</v>
      </c>
      <c r="D164" s="3" t="s">
        <v>22</v>
      </c>
      <c r="E164" s="18" t="s">
        <v>5</v>
      </c>
      <c r="F164" s="9"/>
    </row>
    <row r="165" spans="1:8" ht="15.75">
      <c r="A165" s="67" t="s">
        <v>142</v>
      </c>
      <c r="B165" s="67"/>
      <c r="C165" s="67"/>
      <c r="D165" s="67"/>
      <c r="E165" s="67">
        <f>H165+0.45*H165</f>
        <v>0</v>
      </c>
      <c r="F165" s="67"/>
    </row>
    <row r="166" spans="1:8">
      <c r="A166" s="26" t="s">
        <v>143</v>
      </c>
      <c r="B166" s="24" t="s">
        <v>9</v>
      </c>
      <c r="C166" s="25" t="s">
        <v>144</v>
      </c>
      <c r="D166" s="26">
        <v>16</v>
      </c>
      <c r="E166" s="8">
        <f>H166+0.45*H166</f>
        <v>3.48</v>
      </c>
      <c r="F166" s="9"/>
      <c r="H166" s="27">
        <v>2.4</v>
      </c>
    </row>
    <row r="167" spans="1:8">
      <c r="A167" s="26" t="s">
        <v>145</v>
      </c>
      <c r="B167" s="24" t="s">
        <v>9</v>
      </c>
      <c r="C167" s="25" t="s">
        <v>144</v>
      </c>
      <c r="D167" s="26">
        <v>16</v>
      </c>
      <c r="E167" s="8">
        <f>H167+0.45*H167</f>
        <v>3.48</v>
      </c>
      <c r="F167" s="9"/>
      <c r="H167" s="27">
        <v>2.4</v>
      </c>
    </row>
    <row r="168" spans="1:8" ht="15.75">
      <c r="A168" s="43" t="s">
        <v>146</v>
      </c>
      <c r="B168" s="44"/>
      <c r="C168" s="45"/>
      <c r="D168" s="46"/>
      <c r="F168" s="9"/>
      <c r="H168" s="27"/>
    </row>
    <row r="169" spans="1:8">
      <c r="A169" s="26" t="s">
        <v>147</v>
      </c>
      <c r="B169" s="24" t="s">
        <v>9</v>
      </c>
      <c r="C169" s="25" t="s">
        <v>148</v>
      </c>
      <c r="D169" s="26">
        <v>15</v>
      </c>
      <c r="E169" s="8">
        <f t="shared" ref="E169:E181" si="8">H169+0.45*H169</f>
        <v>3.5380000000000003</v>
      </c>
      <c r="F169" s="9"/>
      <c r="H169" s="27">
        <v>2.44</v>
      </c>
    </row>
    <row r="170" spans="1:8">
      <c r="A170" s="26" t="s">
        <v>149</v>
      </c>
      <c r="B170" s="24" t="s">
        <v>9</v>
      </c>
      <c r="C170" s="25" t="s">
        <v>150</v>
      </c>
      <c r="D170" s="26">
        <v>15</v>
      </c>
      <c r="E170" s="8">
        <f t="shared" si="8"/>
        <v>3.5380000000000003</v>
      </c>
      <c r="F170" s="9"/>
      <c r="H170" s="27">
        <v>2.44</v>
      </c>
    </row>
    <row r="171" spans="1:8" ht="15.75">
      <c r="A171" s="59" t="s">
        <v>151</v>
      </c>
      <c r="B171" s="59"/>
      <c r="C171" s="59"/>
      <c r="D171" s="59"/>
      <c r="E171" s="59">
        <f t="shared" si="8"/>
        <v>0</v>
      </c>
      <c r="F171" s="59"/>
      <c r="H171" s="27"/>
    </row>
    <row r="172" spans="1:8">
      <c r="A172" s="26" t="s">
        <v>152</v>
      </c>
      <c r="B172" s="24" t="s">
        <v>153</v>
      </c>
      <c r="C172" s="25" t="s">
        <v>154</v>
      </c>
      <c r="D172" s="26">
        <v>12</v>
      </c>
      <c r="E172" s="8">
        <f t="shared" si="8"/>
        <v>3.6685000000000003</v>
      </c>
      <c r="F172" s="9"/>
      <c r="H172" s="27">
        <v>2.5300000000000002</v>
      </c>
    </row>
    <row r="173" spans="1:8">
      <c r="A173" s="26" t="s">
        <v>155</v>
      </c>
      <c r="B173" s="24" t="s">
        <v>153</v>
      </c>
      <c r="C173" s="25" t="s">
        <v>154</v>
      </c>
      <c r="D173" s="26">
        <v>12</v>
      </c>
      <c r="E173" s="8">
        <f t="shared" si="8"/>
        <v>3.6685000000000003</v>
      </c>
      <c r="F173" s="9"/>
      <c r="H173" s="27">
        <v>2.5300000000000002</v>
      </c>
    </row>
    <row r="174" spans="1:8">
      <c r="A174" s="26" t="s">
        <v>156</v>
      </c>
      <c r="B174" s="24" t="s">
        <v>153</v>
      </c>
      <c r="C174" s="25" t="s">
        <v>154</v>
      </c>
      <c r="D174" s="26">
        <v>12</v>
      </c>
      <c r="E174" s="8">
        <f t="shared" si="8"/>
        <v>3.6685000000000003</v>
      </c>
      <c r="F174" s="9"/>
      <c r="H174" s="27">
        <v>2.5300000000000002</v>
      </c>
    </row>
    <row r="175" spans="1:8">
      <c r="A175" s="26" t="s">
        <v>157</v>
      </c>
      <c r="B175" s="24" t="s">
        <v>153</v>
      </c>
      <c r="C175" s="25" t="s">
        <v>154</v>
      </c>
      <c r="D175" s="26">
        <v>12</v>
      </c>
      <c r="E175" s="8">
        <f t="shared" si="8"/>
        <v>3.6685000000000003</v>
      </c>
      <c r="F175" s="9"/>
      <c r="H175" s="27">
        <v>2.5300000000000002</v>
      </c>
    </row>
    <row r="176" spans="1:8" ht="15.75">
      <c r="A176" s="59" t="s">
        <v>158</v>
      </c>
      <c r="B176" s="59"/>
      <c r="C176" s="59"/>
      <c r="D176" s="59"/>
      <c r="E176" s="59">
        <f t="shared" si="8"/>
        <v>0</v>
      </c>
      <c r="F176" s="59"/>
      <c r="H176" s="27"/>
    </row>
    <row r="177" spans="1:8">
      <c r="A177" s="26" t="s">
        <v>159</v>
      </c>
      <c r="B177" s="24" t="s">
        <v>153</v>
      </c>
      <c r="C177" s="25" t="s">
        <v>160</v>
      </c>
      <c r="D177" s="26">
        <v>10</v>
      </c>
      <c r="E177" s="8">
        <f>H177+0.65*H177</f>
        <v>7.6230000000000002</v>
      </c>
      <c r="F177" s="9"/>
      <c r="H177" s="27">
        <v>4.62</v>
      </c>
    </row>
    <row r="178" spans="1:8">
      <c r="A178" s="26" t="s">
        <v>161</v>
      </c>
      <c r="B178" s="24" t="s">
        <v>153</v>
      </c>
      <c r="C178" s="25" t="s">
        <v>160</v>
      </c>
      <c r="D178" s="26">
        <v>10</v>
      </c>
      <c r="E178" s="8">
        <f>H178+0.65*H178</f>
        <v>7.6230000000000002</v>
      </c>
      <c r="F178" s="9"/>
      <c r="H178" s="27">
        <v>4.62</v>
      </c>
    </row>
    <row r="179" spans="1:8">
      <c r="A179" s="26" t="s">
        <v>162</v>
      </c>
      <c r="B179" s="24" t="s">
        <v>153</v>
      </c>
      <c r="C179" s="25" t="s">
        <v>160</v>
      </c>
      <c r="D179" s="26">
        <v>10</v>
      </c>
      <c r="E179" s="8">
        <f>H179+0.65*H179</f>
        <v>7.6230000000000002</v>
      </c>
      <c r="F179" s="9"/>
      <c r="H179" s="27">
        <v>4.62</v>
      </c>
    </row>
    <row r="180" spans="1:8">
      <c r="A180" s="29" t="s">
        <v>163</v>
      </c>
      <c r="B180" s="30" t="s">
        <v>153</v>
      </c>
      <c r="C180" s="31" t="s">
        <v>160</v>
      </c>
      <c r="D180" s="29">
        <v>10</v>
      </c>
      <c r="E180" s="8">
        <f>H180+0.65*H180</f>
        <v>7.6230000000000002</v>
      </c>
      <c r="F180" s="9"/>
      <c r="H180" s="27">
        <v>4.62</v>
      </c>
    </row>
    <row r="181" spans="1:8" ht="15">
      <c r="A181" s="61" t="s">
        <v>164</v>
      </c>
      <c r="B181" s="61"/>
      <c r="C181" s="61"/>
      <c r="D181" s="61"/>
      <c r="E181" s="61">
        <f t="shared" si="8"/>
        <v>0</v>
      </c>
      <c r="F181" s="61"/>
    </row>
    <row r="182" spans="1:8" ht="25.5">
      <c r="A182" s="32" t="s">
        <v>20</v>
      </c>
      <c r="B182" s="2" t="s">
        <v>2</v>
      </c>
      <c r="C182" s="2" t="s">
        <v>3</v>
      </c>
      <c r="D182" s="3" t="s">
        <v>22</v>
      </c>
      <c r="E182" s="15" t="s">
        <v>5</v>
      </c>
      <c r="F182" s="16"/>
    </row>
    <row r="183" spans="1:8">
      <c r="A183" s="26" t="s">
        <v>165</v>
      </c>
      <c r="B183" s="24" t="s">
        <v>98</v>
      </c>
      <c r="C183" s="25" t="s">
        <v>11</v>
      </c>
      <c r="D183" s="26">
        <v>16</v>
      </c>
      <c r="E183" s="8">
        <f>H183+0.6*H183</f>
        <v>6.24</v>
      </c>
      <c r="F183" s="9"/>
      <c r="H183" s="27">
        <v>3.9</v>
      </c>
    </row>
    <row r="184" spans="1:8" ht="12.75" customHeight="1">
      <c r="A184" s="62" t="s">
        <v>166</v>
      </c>
      <c r="B184" s="24" t="s">
        <v>9</v>
      </c>
      <c r="C184" s="25" t="s">
        <v>10</v>
      </c>
      <c r="D184" s="26">
        <v>12</v>
      </c>
      <c r="E184" s="8">
        <f>H184+0.45*H184</f>
        <v>3.9874999999999998</v>
      </c>
      <c r="F184" s="9"/>
      <c r="H184" s="27">
        <v>2.75</v>
      </c>
    </row>
    <row r="185" spans="1:8">
      <c r="A185" s="62"/>
      <c r="B185" s="24" t="s">
        <v>9</v>
      </c>
      <c r="C185" s="25" t="s">
        <v>11</v>
      </c>
      <c r="D185" s="26">
        <v>8</v>
      </c>
      <c r="E185" s="8">
        <f>H185+0.45*H185</f>
        <v>7.1775000000000002</v>
      </c>
      <c r="F185" s="9"/>
      <c r="H185" s="27">
        <v>4.95</v>
      </c>
    </row>
    <row r="186" spans="1:8">
      <c r="A186" s="62"/>
      <c r="B186" s="24" t="s">
        <v>167</v>
      </c>
      <c r="C186" s="25" t="s">
        <v>168</v>
      </c>
      <c r="D186" s="26">
        <v>1</v>
      </c>
      <c r="E186" s="8">
        <f>H186+0.45*H186</f>
        <v>68.150000000000006</v>
      </c>
      <c r="F186" s="9"/>
      <c r="H186" s="27">
        <v>47</v>
      </c>
    </row>
    <row r="187" spans="1:8">
      <c r="A187" s="58" t="s">
        <v>169</v>
      </c>
      <c r="B187" s="24" t="s">
        <v>9</v>
      </c>
      <c r="C187" s="25" t="s">
        <v>10</v>
      </c>
      <c r="D187" s="26">
        <v>1</v>
      </c>
      <c r="E187" s="8">
        <v>6</v>
      </c>
      <c r="F187" s="9"/>
      <c r="H187" s="27"/>
    </row>
    <row r="188" spans="1:8">
      <c r="A188" s="58"/>
      <c r="B188" s="24" t="s">
        <v>167</v>
      </c>
      <c r="C188" s="25" t="s">
        <v>13</v>
      </c>
      <c r="D188" s="26">
        <v>3</v>
      </c>
      <c r="E188" s="8">
        <v>36</v>
      </c>
      <c r="F188" s="9"/>
      <c r="H188" s="27">
        <v>31.3</v>
      </c>
    </row>
    <row r="189" spans="1:8" ht="12.75" customHeight="1">
      <c r="A189" s="65" t="s">
        <v>170</v>
      </c>
      <c r="B189" s="34" t="s">
        <v>98</v>
      </c>
      <c r="C189" s="35" t="s">
        <v>90</v>
      </c>
      <c r="D189" s="33">
        <v>12</v>
      </c>
      <c r="E189" s="8">
        <f t="shared" ref="E189:E197" si="9">H189+0.45*H189</f>
        <v>3.9874999999999998</v>
      </c>
      <c r="F189" s="9"/>
      <c r="H189" s="27">
        <v>2.75</v>
      </c>
    </row>
    <row r="190" spans="1:8">
      <c r="A190" s="65"/>
      <c r="B190" s="34" t="s">
        <v>98</v>
      </c>
      <c r="C190" s="25" t="s">
        <v>90</v>
      </c>
      <c r="D190" s="26">
        <v>12</v>
      </c>
      <c r="E190" s="8">
        <f t="shared" si="9"/>
        <v>3.9874999999999998</v>
      </c>
      <c r="F190" s="9"/>
      <c r="H190" s="27">
        <v>2.75</v>
      </c>
    </row>
    <row r="191" spans="1:8">
      <c r="A191" s="65"/>
      <c r="B191" s="34" t="s">
        <v>98</v>
      </c>
      <c r="C191" s="25" t="s">
        <v>90</v>
      </c>
      <c r="D191" s="26">
        <v>12</v>
      </c>
      <c r="E191" s="8">
        <f t="shared" si="9"/>
        <v>3.9874999999999998</v>
      </c>
      <c r="F191" s="9"/>
      <c r="H191" s="27">
        <v>2.75</v>
      </c>
    </row>
    <row r="192" spans="1:8">
      <c r="A192" s="65"/>
      <c r="B192" s="34" t="s">
        <v>98</v>
      </c>
      <c r="C192" s="35" t="s">
        <v>90</v>
      </c>
      <c r="D192" s="33">
        <v>12</v>
      </c>
      <c r="E192" s="8">
        <f t="shared" si="9"/>
        <v>3.9874999999999998</v>
      </c>
      <c r="F192" s="9"/>
      <c r="H192" s="27">
        <v>2.75</v>
      </c>
    </row>
    <row r="193" spans="1:8">
      <c r="A193" s="66" t="s">
        <v>171</v>
      </c>
      <c r="B193" s="34" t="s">
        <v>9</v>
      </c>
      <c r="C193" s="35" t="s">
        <v>90</v>
      </c>
      <c r="D193" s="33">
        <v>12</v>
      </c>
      <c r="E193" s="8">
        <f t="shared" si="9"/>
        <v>3.1900000000000004</v>
      </c>
      <c r="F193" s="9"/>
      <c r="H193" s="27">
        <v>2.2000000000000002</v>
      </c>
    </row>
    <row r="194" spans="1:8">
      <c r="A194" s="66"/>
      <c r="B194" s="34" t="s">
        <v>9</v>
      </c>
      <c r="C194" s="35" t="s">
        <v>13</v>
      </c>
      <c r="D194" s="33">
        <v>2</v>
      </c>
      <c r="E194" s="8">
        <f t="shared" si="9"/>
        <v>26.1</v>
      </c>
      <c r="F194" s="9"/>
      <c r="H194" s="27">
        <v>18</v>
      </c>
    </row>
    <row r="195" spans="1:8">
      <c r="A195" s="63" t="s">
        <v>172</v>
      </c>
      <c r="B195" s="34" t="s">
        <v>9</v>
      </c>
      <c r="C195" s="35" t="s">
        <v>90</v>
      </c>
      <c r="D195" s="33">
        <v>12</v>
      </c>
      <c r="E195" s="8">
        <f t="shared" si="9"/>
        <v>3.915</v>
      </c>
      <c r="F195" s="9"/>
      <c r="H195" s="27">
        <v>2.7</v>
      </c>
    </row>
    <row r="196" spans="1:8">
      <c r="A196" s="63"/>
      <c r="B196" s="30" t="s">
        <v>9</v>
      </c>
      <c r="C196" s="31" t="s">
        <v>13</v>
      </c>
      <c r="D196" s="29">
        <v>2</v>
      </c>
      <c r="E196" s="8">
        <f t="shared" si="9"/>
        <v>34.799999999999997</v>
      </c>
      <c r="F196" s="9"/>
      <c r="H196" s="27">
        <v>24</v>
      </c>
    </row>
    <row r="197" spans="1:8" ht="15">
      <c r="A197" s="64" t="s">
        <v>173</v>
      </c>
      <c r="B197" s="64"/>
      <c r="C197" s="64"/>
      <c r="D197" s="64"/>
      <c r="E197" s="64">
        <f t="shared" si="9"/>
        <v>0</v>
      </c>
      <c r="F197" s="64"/>
    </row>
    <row r="198" spans="1:8" ht="25.5">
      <c r="A198" s="32" t="s">
        <v>20</v>
      </c>
      <c r="B198" s="2" t="s">
        <v>2</v>
      </c>
      <c r="C198" s="2" t="s">
        <v>3</v>
      </c>
      <c r="D198" s="3" t="s">
        <v>22</v>
      </c>
      <c r="E198" s="15" t="s">
        <v>5</v>
      </c>
      <c r="F198" s="16"/>
    </row>
    <row r="199" spans="1:8">
      <c r="A199" s="48" t="s">
        <v>174</v>
      </c>
      <c r="B199" s="6" t="s">
        <v>24</v>
      </c>
      <c r="C199" s="7" t="s">
        <v>25</v>
      </c>
      <c r="D199">
        <v>12</v>
      </c>
      <c r="E199" s="8">
        <f t="shared" ref="E199:E204" si="10">H199+0.45*H199</f>
        <v>2.7115</v>
      </c>
      <c r="F199" s="9"/>
      <c r="H199" s="10">
        <v>1.87</v>
      </c>
    </row>
    <row r="200" spans="1:8">
      <c r="A200" s="38" t="s">
        <v>175</v>
      </c>
      <c r="B200" s="6" t="s">
        <v>24</v>
      </c>
      <c r="C200" s="7" t="s">
        <v>25</v>
      </c>
      <c r="D200">
        <v>12</v>
      </c>
      <c r="E200" s="8">
        <f t="shared" si="10"/>
        <v>2.8275000000000001</v>
      </c>
      <c r="F200" s="9"/>
      <c r="H200" s="10">
        <v>1.9500000000000002</v>
      </c>
    </row>
    <row r="201" spans="1:8">
      <c r="A201" s="38" t="s">
        <v>176</v>
      </c>
      <c r="B201" s="6" t="s">
        <v>24</v>
      </c>
      <c r="C201" s="7" t="s">
        <v>25</v>
      </c>
      <c r="D201">
        <v>12</v>
      </c>
      <c r="E201" s="8">
        <f t="shared" si="10"/>
        <v>2.6970000000000001</v>
      </c>
      <c r="F201" s="9"/>
      <c r="H201" s="10">
        <v>1.86</v>
      </c>
    </row>
    <row r="202" spans="1:8">
      <c r="A202" s="38" t="s">
        <v>177</v>
      </c>
      <c r="B202" s="6" t="s">
        <v>24</v>
      </c>
      <c r="C202" s="7" t="s">
        <v>25</v>
      </c>
      <c r="D202">
        <v>12</v>
      </c>
      <c r="E202" s="8">
        <f t="shared" si="10"/>
        <v>3.7700000000000005</v>
      </c>
      <c r="F202" s="9"/>
      <c r="H202" s="10">
        <v>2.6</v>
      </c>
    </row>
    <row r="203" spans="1:8">
      <c r="A203" s="38" t="s">
        <v>178</v>
      </c>
      <c r="B203" s="6" t="s">
        <v>24</v>
      </c>
      <c r="C203" s="7" t="s">
        <v>25</v>
      </c>
      <c r="D203" s="11">
        <v>12</v>
      </c>
      <c r="E203" s="8">
        <f t="shared" si="10"/>
        <v>3.4365000000000001</v>
      </c>
      <c r="F203" s="9"/>
      <c r="H203" s="10">
        <v>2.37</v>
      </c>
    </row>
    <row r="204" spans="1:8" ht="15">
      <c r="A204" s="61" t="s">
        <v>179</v>
      </c>
      <c r="B204" s="61"/>
      <c r="C204" s="61"/>
      <c r="D204" s="61"/>
      <c r="E204" s="61">
        <f t="shared" si="10"/>
        <v>0</v>
      </c>
      <c r="F204" s="61"/>
      <c r="H204" s="10"/>
    </row>
    <row r="205" spans="1:8" ht="25.5">
      <c r="A205" s="32" t="s">
        <v>20</v>
      </c>
      <c r="B205" s="2" t="s">
        <v>2</v>
      </c>
      <c r="C205" s="2" t="s">
        <v>3</v>
      </c>
      <c r="D205" s="3" t="s">
        <v>22</v>
      </c>
      <c r="E205" s="18" t="s">
        <v>5</v>
      </c>
      <c r="F205" s="9"/>
      <c r="H205" s="10"/>
    </row>
    <row r="206" spans="1:8" ht="15.75">
      <c r="A206" s="59" t="s">
        <v>180</v>
      </c>
      <c r="B206" s="59"/>
      <c r="C206" s="59"/>
      <c r="D206" s="59"/>
      <c r="E206" s="59">
        <f t="shared" ref="E206:E217" si="11">H206+0.45*H206</f>
        <v>0</v>
      </c>
      <c r="F206" s="59"/>
      <c r="H206" s="27"/>
    </row>
    <row r="207" spans="1:8">
      <c r="A207" s="60" t="s">
        <v>138</v>
      </c>
      <c r="B207" s="24" t="s">
        <v>24</v>
      </c>
      <c r="C207" s="25" t="s">
        <v>106</v>
      </c>
      <c r="D207" s="26">
        <v>12</v>
      </c>
      <c r="E207" s="8">
        <f t="shared" si="11"/>
        <v>4.2919999999999998</v>
      </c>
      <c r="F207" s="9"/>
      <c r="H207" s="27">
        <v>2.96</v>
      </c>
    </row>
    <row r="208" spans="1:8">
      <c r="A208" s="60"/>
      <c r="B208" s="24" t="s">
        <v>24</v>
      </c>
      <c r="C208" s="25" t="s">
        <v>26</v>
      </c>
      <c r="D208" s="26">
        <v>25</v>
      </c>
      <c r="E208" s="8">
        <f t="shared" si="11"/>
        <v>1.7254999999999998</v>
      </c>
      <c r="F208" s="9"/>
      <c r="H208" s="27">
        <v>1.19</v>
      </c>
    </row>
    <row r="209" spans="1:8">
      <c r="A209" s="60" t="s">
        <v>181</v>
      </c>
      <c r="B209" s="24" t="s">
        <v>24</v>
      </c>
      <c r="C209" s="25" t="s">
        <v>106</v>
      </c>
      <c r="D209" s="26">
        <v>12</v>
      </c>
      <c r="E209" s="8">
        <f t="shared" si="11"/>
        <v>4.4080000000000004</v>
      </c>
      <c r="F209" s="9"/>
      <c r="H209" s="27">
        <v>3.04</v>
      </c>
    </row>
    <row r="210" spans="1:8">
      <c r="A210" s="60"/>
      <c r="B210" s="24" t="s">
        <v>24</v>
      </c>
      <c r="C210" s="25" t="s">
        <v>26</v>
      </c>
      <c r="D210" s="26">
        <v>25</v>
      </c>
      <c r="E210" s="8">
        <f t="shared" si="11"/>
        <v>1.8125</v>
      </c>
      <c r="F210" s="9"/>
      <c r="H210" s="27">
        <v>1.25</v>
      </c>
    </row>
    <row r="211" spans="1:8">
      <c r="A211" s="60" t="s">
        <v>182</v>
      </c>
      <c r="B211" s="24" t="s">
        <v>24</v>
      </c>
      <c r="C211" s="25" t="s">
        <v>106</v>
      </c>
      <c r="D211" s="26">
        <v>12</v>
      </c>
      <c r="E211" s="8">
        <f t="shared" si="11"/>
        <v>4.2919999999999998</v>
      </c>
      <c r="F211" s="9"/>
      <c r="H211" s="27">
        <v>2.96</v>
      </c>
    </row>
    <row r="212" spans="1:8">
      <c r="A212" s="60"/>
      <c r="B212" s="24" t="s">
        <v>24</v>
      </c>
      <c r="C212" s="25" t="s">
        <v>26</v>
      </c>
      <c r="D212" s="26">
        <v>25</v>
      </c>
      <c r="E212" s="8">
        <f t="shared" si="11"/>
        <v>1.7254999999999998</v>
      </c>
      <c r="F212" s="9"/>
      <c r="H212" s="27">
        <v>1.19</v>
      </c>
    </row>
    <row r="213" spans="1:8">
      <c r="A213" s="60" t="s">
        <v>183</v>
      </c>
      <c r="B213" s="24" t="s">
        <v>24</v>
      </c>
      <c r="C213" s="25" t="s">
        <v>106</v>
      </c>
      <c r="D213" s="26">
        <v>12</v>
      </c>
      <c r="E213" s="8">
        <f t="shared" si="11"/>
        <v>4.2919999999999998</v>
      </c>
      <c r="F213" s="9"/>
      <c r="H213" s="27">
        <v>2.96</v>
      </c>
    </row>
    <row r="214" spans="1:8">
      <c r="A214" s="60"/>
      <c r="B214" s="24" t="s">
        <v>24</v>
      </c>
      <c r="C214" s="25" t="s">
        <v>26</v>
      </c>
      <c r="D214" s="26">
        <v>25</v>
      </c>
      <c r="E214" s="8">
        <f t="shared" si="11"/>
        <v>1.5225</v>
      </c>
      <c r="F214" s="9"/>
      <c r="H214" s="27">
        <v>1.05</v>
      </c>
    </row>
    <row r="215" spans="1:8">
      <c r="A215" s="60" t="s">
        <v>184</v>
      </c>
      <c r="B215" s="24" t="s">
        <v>24</v>
      </c>
      <c r="C215" s="25" t="s">
        <v>106</v>
      </c>
      <c r="D215" s="26">
        <v>12</v>
      </c>
      <c r="E215" s="8">
        <f t="shared" si="11"/>
        <v>4.2919999999999998</v>
      </c>
      <c r="F215" s="9"/>
      <c r="H215" s="27">
        <v>2.96</v>
      </c>
    </row>
    <row r="216" spans="1:8">
      <c r="A216" s="60"/>
      <c r="B216" s="24" t="s">
        <v>24</v>
      </c>
      <c r="C216" s="25" t="s">
        <v>26</v>
      </c>
      <c r="D216" s="26">
        <v>25</v>
      </c>
      <c r="E216" s="8">
        <f t="shared" si="11"/>
        <v>1.7254999999999998</v>
      </c>
      <c r="F216" s="9"/>
      <c r="H216" s="27">
        <v>1.19</v>
      </c>
    </row>
    <row r="217" spans="1:8" ht="15">
      <c r="A217" s="61" t="s">
        <v>179</v>
      </c>
      <c r="B217" s="61"/>
      <c r="C217" s="61"/>
      <c r="D217" s="61"/>
      <c r="E217" s="61">
        <f t="shared" si="11"/>
        <v>0</v>
      </c>
      <c r="F217" s="61"/>
    </row>
    <row r="218" spans="1:8" ht="25.5">
      <c r="A218" s="32" t="s">
        <v>20</v>
      </c>
      <c r="B218" s="2" t="s">
        <v>2</v>
      </c>
      <c r="C218" s="2" t="s">
        <v>3</v>
      </c>
      <c r="D218" s="3" t="s">
        <v>22</v>
      </c>
      <c r="E218" s="18" t="s">
        <v>5</v>
      </c>
      <c r="F218" s="9"/>
    </row>
    <row r="219" spans="1:8" ht="15.75">
      <c r="A219" s="59" t="s">
        <v>185</v>
      </c>
      <c r="B219" s="59"/>
      <c r="C219" s="59"/>
      <c r="D219" s="59"/>
      <c r="E219" s="59">
        <f t="shared" ref="E219:E261" si="12">H219+0.45*H219</f>
        <v>0</v>
      </c>
      <c r="F219" s="59"/>
    </row>
    <row r="220" spans="1:8">
      <c r="A220" s="26" t="s">
        <v>186</v>
      </c>
      <c r="B220" s="24" t="s">
        <v>187</v>
      </c>
      <c r="C220" s="25" t="s">
        <v>90</v>
      </c>
      <c r="D220" s="26">
        <v>19</v>
      </c>
      <c r="E220" s="8">
        <f t="shared" si="12"/>
        <v>2.8129999999999997</v>
      </c>
      <c r="F220" s="9"/>
      <c r="H220" s="27">
        <v>1.94</v>
      </c>
    </row>
    <row r="221" spans="1:8">
      <c r="A221" s="26" t="s">
        <v>188</v>
      </c>
      <c r="B221" s="24" t="s">
        <v>187</v>
      </c>
      <c r="C221" s="25" t="s">
        <v>90</v>
      </c>
      <c r="D221" s="26">
        <v>19</v>
      </c>
      <c r="E221" s="8">
        <f t="shared" si="12"/>
        <v>2.5954999999999999</v>
      </c>
      <c r="F221" s="9"/>
      <c r="H221" s="27">
        <v>1.79</v>
      </c>
    </row>
    <row r="222" spans="1:8">
      <c r="A222" s="26" t="s">
        <v>189</v>
      </c>
      <c r="B222" s="24" t="s">
        <v>187</v>
      </c>
      <c r="C222" s="25" t="s">
        <v>90</v>
      </c>
      <c r="D222" s="26">
        <v>19</v>
      </c>
      <c r="E222" s="8">
        <f t="shared" si="12"/>
        <v>4.4224999999999994</v>
      </c>
      <c r="F222" s="9"/>
      <c r="H222" s="27">
        <v>3.05</v>
      </c>
    </row>
    <row r="223" spans="1:8">
      <c r="A223" s="26" t="s">
        <v>190</v>
      </c>
      <c r="B223" s="24" t="s">
        <v>187</v>
      </c>
      <c r="C223" s="25" t="s">
        <v>90</v>
      </c>
      <c r="D223" s="26">
        <v>19</v>
      </c>
      <c r="E223" s="8">
        <f t="shared" si="12"/>
        <v>4.4950000000000001</v>
      </c>
      <c r="F223" s="9"/>
      <c r="H223" s="27">
        <v>3.1</v>
      </c>
    </row>
    <row r="224" spans="1:8">
      <c r="A224" s="26" t="s">
        <v>191</v>
      </c>
      <c r="B224" s="24" t="s">
        <v>187</v>
      </c>
      <c r="C224" s="25" t="s">
        <v>90</v>
      </c>
      <c r="D224" s="26">
        <v>19</v>
      </c>
      <c r="E224" s="8">
        <f t="shared" si="12"/>
        <v>2.4650000000000003</v>
      </c>
      <c r="F224" s="9"/>
      <c r="H224" s="27">
        <v>1.7000000000000002</v>
      </c>
    </row>
    <row r="225" spans="1:8">
      <c r="A225" s="26" t="s">
        <v>192</v>
      </c>
      <c r="B225" s="24" t="s">
        <v>187</v>
      </c>
      <c r="C225" s="25" t="s">
        <v>90</v>
      </c>
      <c r="D225" s="26">
        <v>19</v>
      </c>
      <c r="E225" s="8">
        <f t="shared" si="12"/>
        <v>2.871</v>
      </c>
      <c r="F225" s="9"/>
      <c r="H225" s="27">
        <v>1.98</v>
      </c>
    </row>
    <row r="226" spans="1:8">
      <c r="A226" s="26" t="s">
        <v>193</v>
      </c>
      <c r="B226" s="24" t="s">
        <v>187</v>
      </c>
      <c r="C226" s="25" t="s">
        <v>90</v>
      </c>
      <c r="D226" s="26">
        <v>19</v>
      </c>
      <c r="E226" s="8">
        <f t="shared" si="12"/>
        <v>2.5954999999999999</v>
      </c>
      <c r="F226" s="9"/>
      <c r="H226" s="27">
        <v>1.79</v>
      </c>
    </row>
    <row r="227" spans="1:8">
      <c r="A227" s="26" t="s">
        <v>194</v>
      </c>
      <c r="B227" s="24" t="s">
        <v>187</v>
      </c>
      <c r="C227" s="25" t="s">
        <v>90</v>
      </c>
      <c r="D227" s="26">
        <v>19</v>
      </c>
      <c r="E227" s="8">
        <f t="shared" si="12"/>
        <v>2.5954999999999999</v>
      </c>
      <c r="F227" s="9"/>
      <c r="H227" s="27">
        <v>1.79</v>
      </c>
    </row>
    <row r="228" spans="1:8">
      <c r="A228" s="26" t="s">
        <v>195</v>
      </c>
      <c r="B228" s="24" t="s">
        <v>187</v>
      </c>
      <c r="C228" s="25" t="s">
        <v>90</v>
      </c>
      <c r="D228" s="26">
        <v>19</v>
      </c>
      <c r="E228" s="8">
        <f t="shared" si="12"/>
        <v>2.5954999999999999</v>
      </c>
      <c r="F228" s="9"/>
      <c r="H228" s="27">
        <v>1.79</v>
      </c>
    </row>
    <row r="229" spans="1:8">
      <c r="A229" s="26" t="s">
        <v>196</v>
      </c>
      <c r="B229" s="24" t="s">
        <v>187</v>
      </c>
      <c r="C229" s="25" t="s">
        <v>90</v>
      </c>
      <c r="D229" s="26">
        <v>19</v>
      </c>
      <c r="E229" s="8">
        <f t="shared" si="12"/>
        <v>2.5954999999999999</v>
      </c>
      <c r="F229" s="9"/>
      <c r="H229" s="27">
        <v>1.79</v>
      </c>
    </row>
    <row r="230" spans="1:8">
      <c r="A230" s="26" t="s">
        <v>197</v>
      </c>
      <c r="B230" s="24" t="s">
        <v>187</v>
      </c>
      <c r="C230" s="25" t="s">
        <v>90</v>
      </c>
      <c r="D230" s="26">
        <v>19</v>
      </c>
      <c r="E230" s="8">
        <f t="shared" si="12"/>
        <v>2.5954999999999999</v>
      </c>
      <c r="F230" s="9"/>
      <c r="H230" s="27">
        <v>1.79</v>
      </c>
    </row>
    <row r="231" spans="1:8">
      <c r="A231" s="26" t="s">
        <v>198</v>
      </c>
      <c r="B231" s="24" t="s">
        <v>187</v>
      </c>
      <c r="C231" s="25" t="s">
        <v>90</v>
      </c>
      <c r="D231" s="26">
        <v>19</v>
      </c>
      <c r="E231" s="8">
        <f t="shared" si="12"/>
        <v>2.5230000000000001</v>
      </c>
      <c r="F231" s="9"/>
      <c r="H231" s="27">
        <v>1.74</v>
      </c>
    </row>
    <row r="232" spans="1:8">
      <c r="A232" s="26" t="s">
        <v>199</v>
      </c>
      <c r="B232" s="24" t="s">
        <v>187</v>
      </c>
      <c r="C232" s="25" t="s">
        <v>90</v>
      </c>
      <c r="D232" s="26">
        <v>19</v>
      </c>
      <c r="E232" s="8">
        <f t="shared" si="12"/>
        <v>2.7404999999999999</v>
      </c>
      <c r="F232" s="9"/>
      <c r="H232" s="27">
        <v>1.89</v>
      </c>
    </row>
    <row r="233" spans="1:8">
      <c r="A233" s="26" t="s">
        <v>200</v>
      </c>
      <c r="B233" s="24" t="s">
        <v>187</v>
      </c>
      <c r="C233" s="25" t="s">
        <v>90</v>
      </c>
      <c r="D233" s="26">
        <v>19</v>
      </c>
      <c r="E233" s="8">
        <f t="shared" si="12"/>
        <v>2.5954999999999999</v>
      </c>
      <c r="F233" s="9"/>
      <c r="H233" s="27">
        <v>1.79</v>
      </c>
    </row>
    <row r="234" spans="1:8">
      <c r="A234" s="26" t="s">
        <v>201</v>
      </c>
      <c r="B234" s="24" t="s">
        <v>187</v>
      </c>
      <c r="C234" s="25" t="s">
        <v>90</v>
      </c>
      <c r="D234" s="26">
        <v>19</v>
      </c>
      <c r="E234" s="8">
        <f t="shared" si="12"/>
        <v>2.7549999999999999</v>
      </c>
      <c r="F234" s="9"/>
      <c r="H234" s="27">
        <v>1.9</v>
      </c>
    </row>
    <row r="235" spans="1:8">
      <c r="A235" s="26" t="s">
        <v>202</v>
      </c>
      <c r="B235" s="24" t="s">
        <v>187</v>
      </c>
      <c r="C235" s="25" t="s">
        <v>90</v>
      </c>
      <c r="D235" s="26">
        <v>19</v>
      </c>
      <c r="E235" s="8">
        <f t="shared" si="12"/>
        <v>2.6680000000000001</v>
      </c>
      <c r="F235" s="9"/>
      <c r="H235" s="27">
        <v>1.84</v>
      </c>
    </row>
    <row r="236" spans="1:8">
      <c r="A236" s="26" t="s">
        <v>203</v>
      </c>
      <c r="B236" s="24" t="s">
        <v>187</v>
      </c>
      <c r="C236" s="25" t="s">
        <v>90</v>
      </c>
      <c r="D236" s="26">
        <v>19</v>
      </c>
      <c r="E236" s="8">
        <f t="shared" si="12"/>
        <v>2.726</v>
      </c>
      <c r="F236" s="9"/>
      <c r="H236" s="27">
        <v>1.88</v>
      </c>
    </row>
    <row r="237" spans="1:8">
      <c r="A237" s="26" t="s">
        <v>204</v>
      </c>
      <c r="B237" s="24" t="s">
        <v>187</v>
      </c>
      <c r="C237" s="25" t="s">
        <v>90</v>
      </c>
      <c r="D237" s="26">
        <v>19</v>
      </c>
      <c r="E237" s="8">
        <f t="shared" si="12"/>
        <v>3.8424999999999998</v>
      </c>
      <c r="F237" s="9"/>
      <c r="H237" s="27">
        <v>2.65</v>
      </c>
    </row>
    <row r="238" spans="1:8">
      <c r="A238" s="26" t="s">
        <v>205</v>
      </c>
      <c r="B238" s="24" t="s">
        <v>187</v>
      </c>
      <c r="C238" s="25" t="s">
        <v>90</v>
      </c>
      <c r="D238" s="26">
        <v>19</v>
      </c>
      <c r="E238" s="8">
        <f t="shared" si="12"/>
        <v>2.5954999999999999</v>
      </c>
      <c r="F238" s="9"/>
      <c r="H238" s="27">
        <v>1.79</v>
      </c>
    </row>
    <row r="239" spans="1:8">
      <c r="A239" s="26" t="s">
        <v>206</v>
      </c>
      <c r="B239" s="24" t="s">
        <v>187</v>
      </c>
      <c r="C239" s="25" t="s">
        <v>90</v>
      </c>
      <c r="D239" s="26">
        <v>19</v>
      </c>
      <c r="E239" s="8">
        <f t="shared" si="12"/>
        <v>2.7404999999999999</v>
      </c>
      <c r="F239" s="9"/>
      <c r="H239" s="27">
        <v>1.89</v>
      </c>
    </row>
    <row r="240" spans="1:8">
      <c r="A240" s="26" t="s">
        <v>207</v>
      </c>
      <c r="B240" s="24" t="s">
        <v>187</v>
      </c>
      <c r="C240" s="25" t="s">
        <v>90</v>
      </c>
      <c r="D240" s="26">
        <v>19</v>
      </c>
      <c r="E240" s="8">
        <f t="shared" si="12"/>
        <v>2.5954999999999999</v>
      </c>
      <c r="F240" s="9"/>
      <c r="H240" s="27">
        <v>1.79</v>
      </c>
    </row>
    <row r="241" spans="1:8">
      <c r="A241" s="26" t="s">
        <v>208</v>
      </c>
      <c r="B241" s="24" t="s">
        <v>9</v>
      </c>
      <c r="C241" s="25" t="s">
        <v>10</v>
      </c>
      <c r="D241" s="26">
        <v>12</v>
      </c>
      <c r="E241" s="8">
        <f t="shared" si="12"/>
        <v>4.93</v>
      </c>
      <c r="F241" s="9"/>
      <c r="H241" s="27">
        <v>3.4</v>
      </c>
    </row>
    <row r="242" spans="1:8">
      <c r="A242" s="26" t="s">
        <v>209</v>
      </c>
      <c r="B242" s="24" t="s">
        <v>9</v>
      </c>
      <c r="C242" s="25" t="s">
        <v>10</v>
      </c>
      <c r="D242" s="26">
        <v>12</v>
      </c>
      <c r="E242" s="8">
        <f t="shared" si="12"/>
        <v>6.09</v>
      </c>
      <c r="F242" s="9"/>
      <c r="H242" s="27">
        <v>4.2</v>
      </c>
    </row>
    <row r="243" spans="1:8" ht="25.5">
      <c r="A243" s="47" t="s">
        <v>210</v>
      </c>
      <c r="B243" s="49" t="s">
        <v>98</v>
      </c>
      <c r="C243" s="50" t="s">
        <v>211</v>
      </c>
      <c r="D243" s="47">
        <v>12</v>
      </c>
      <c r="E243" s="8">
        <f t="shared" si="12"/>
        <v>5.5825000000000005</v>
      </c>
      <c r="F243" s="9"/>
      <c r="H243" s="51">
        <v>3.85</v>
      </c>
    </row>
    <row r="244" spans="1:8" ht="25.5">
      <c r="A244" s="52" t="s">
        <v>212</v>
      </c>
      <c r="B244" s="49" t="s">
        <v>98</v>
      </c>
      <c r="C244" s="50" t="s">
        <v>213</v>
      </c>
      <c r="D244" s="47">
        <v>12</v>
      </c>
      <c r="E244" s="8">
        <f t="shared" si="12"/>
        <v>5.5825000000000005</v>
      </c>
      <c r="F244" s="9"/>
      <c r="H244" s="51">
        <v>3.85</v>
      </c>
    </row>
    <row r="245" spans="1:8" ht="12.75" customHeight="1">
      <c r="A245" s="62" t="s">
        <v>214</v>
      </c>
      <c r="B245" s="24" t="s">
        <v>215</v>
      </c>
      <c r="C245" s="25" t="s">
        <v>13</v>
      </c>
      <c r="D245" s="26">
        <v>1</v>
      </c>
      <c r="E245" s="8">
        <f t="shared" si="12"/>
        <v>31.175000000000001</v>
      </c>
      <c r="F245" s="9"/>
      <c r="H245" s="27">
        <v>21.5</v>
      </c>
    </row>
    <row r="246" spans="1:8">
      <c r="A246" s="62"/>
      <c r="B246" s="24" t="s">
        <v>216</v>
      </c>
      <c r="C246" s="25" t="s">
        <v>217</v>
      </c>
      <c r="D246" s="26">
        <v>12</v>
      </c>
      <c r="E246" s="8">
        <f t="shared" si="12"/>
        <v>6.8875000000000002</v>
      </c>
      <c r="F246" s="9"/>
      <c r="H246" s="27">
        <v>4.75</v>
      </c>
    </row>
    <row r="247" spans="1:8">
      <c r="A247" s="26" t="s">
        <v>218</v>
      </c>
      <c r="B247" s="24" t="s">
        <v>215</v>
      </c>
      <c r="C247" s="25" t="s">
        <v>13</v>
      </c>
      <c r="D247" s="26">
        <v>1</v>
      </c>
      <c r="E247" s="8">
        <f t="shared" si="12"/>
        <v>33.35</v>
      </c>
      <c r="F247" s="9"/>
      <c r="H247" s="27">
        <v>23</v>
      </c>
    </row>
    <row r="248" spans="1:8">
      <c r="A248" s="26" t="s">
        <v>219</v>
      </c>
      <c r="B248" s="24" t="s">
        <v>220</v>
      </c>
      <c r="C248" s="25" t="s">
        <v>13</v>
      </c>
      <c r="D248" s="26">
        <v>1</v>
      </c>
      <c r="E248" s="8">
        <f t="shared" si="12"/>
        <v>33.35</v>
      </c>
      <c r="F248" s="9"/>
      <c r="H248" s="27">
        <v>23</v>
      </c>
    </row>
    <row r="249" spans="1:8">
      <c r="A249" s="26" t="s">
        <v>221</v>
      </c>
      <c r="B249" s="24" t="s">
        <v>222</v>
      </c>
      <c r="C249" s="25" t="s">
        <v>223</v>
      </c>
      <c r="D249" s="26">
        <v>1</v>
      </c>
      <c r="E249" s="8">
        <f t="shared" si="12"/>
        <v>14.79</v>
      </c>
      <c r="F249" s="9"/>
      <c r="H249" s="27">
        <v>10.199999999999999</v>
      </c>
    </row>
    <row r="250" spans="1:8">
      <c r="A250" s="26" t="s">
        <v>224</v>
      </c>
      <c r="B250" s="24" t="s">
        <v>222</v>
      </c>
      <c r="C250" s="25" t="s">
        <v>223</v>
      </c>
      <c r="D250" s="26">
        <v>1</v>
      </c>
      <c r="E250" s="8">
        <f t="shared" si="12"/>
        <v>14.282499999999999</v>
      </c>
      <c r="F250" s="9"/>
      <c r="H250" s="27">
        <v>9.85</v>
      </c>
    </row>
    <row r="251" spans="1:8">
      <c r="A251" s="26" t="s">
        <v>225</v>
      </c>
      <c r="B251" s="24" t="s">
        <v>222</v>
      </c>
      <c r="C251" s="25" t="s">
        <v>223</v>
      </c>
      <c r="D251" s="26">
        <v>1</v>
      </c>
      <c r="E251" s="8">
        <f t="shared" si="12"/>
        <v>16.675000000000001</v>
      </c>
      <c r="F251" s="9"/>
      <c r="H251" s="27">
        <v>11.5</v>
      </c>
    </row>
    <row r="252" spans="1:8">
      <c r="A252" s="26" t="s">
        <v>221</v>
      </c>
      <c r="B252" s="24" t="s">
        <v>187</v>
      </c>
      <c r="C252" s="25" t="s">
        <v>226</v>
      </c>
      <c r="D252" s="26">
        <v>3</v>
      </c>
      <c r="E252" s="8">
        <f t="shared" si="12"/>
        <v>12.760000000000002</v>
      </c>
      <c r="F252" s="9"/>
      <c r="H252" s="27">
        <v>8.8000000000000007</v>
      </c>
    </row>
    <row r="253" spans="1:8">
      <c r="A253" s="26" t="s">
        <v>224</v>
      </c>
      <c r="B253" s="24" t="s">
        <v>187</v>
      </c>
      <c r="C253" s="25" t="s">
        <v>226</v>
      </c>
      <c r="D253" s="26">
        <v>3</v>
      </c>
      <c r="E253" s="8">
        <f t="shared" si="12"/>
        <v>12.760000000000002</v>
      </c>
      <c r="F253" s="9"/>
      <c r="H253" s="27">
        <v>8.8000000000000007</v>
      </c>
    </row>
    <row r="254" spans="1:8">
      <c r="A254" s="26" t="s">
        <v>225</v>
      </c>
      <c r="B254" s="24" t="s">
        <v>187</v>
      </c>
      <c r="C254" s="25" t="s">
        <v>226</v>
      </c>
      <c r="D254" s="26">
        <v>1</v>
      </c>
      <c r="E254" s="8">
        <f t="shared" si="12"/>
        <v>15.66</v>
      </c>
      <c r="F254" s="9"/>
      <c r="H254" s="27">
        <v>10.8</v>
      </c>
    </row>
    <row r="255" spans="1:8" ht="15.75">
      <c r="A255" s="59" t="s">
        <v>227</v>
      </c>
      <c r="B255" s="59"/>
      <c r="C255" s="59"/>
      <c r="D255" s="59"/>
      <c r="E255" s="59">
        <f t="shared" si="12"/>
        <v>0</v>
      </c>
      <c r="F255" s="59"/>
      <c r="H255" s="27"/>
    </row>
    <row r="256" spans="1:8">
      <c r="A256" s="26" t="s">
        <v>228</v>
      </c>
      <c r="B256" s="24" t="s">
        <v>9</v>
      </c>
      <c r="C256" s="25" t="s">
        <v>10</v>
      </c>
      <c r="D256" s="26">
        <v>12</v>
      </c>
      <c r="E256" s="8">
        <f t="shared" si="12"/>
        <v>2.2475000000000001</v>
      </c>
      <c r="F256" s="9"/>
      <c r="H256" s="27">
        <v>1.55</v>
      </c>
    </row>
    <row r="257" spans="1:8">
      <c r="A257" s="26" t="s">
        <v>229</v>
      </c>
      <c r="B257" s="24" t="s">
        <v>9</v>
      </c>
      <c r="C257" s="25" t="s">
        <v>90</v>
      </c>
      <c r="D257" s="26">
        <v>12</v>
      </c>
      <c r="E257" s="8">
        <f t="shared" si="12"/>
        <v>1.798</v>
      </c>
      <c r="F257" s="9"/>
      <c r="H257" s="27">
        <v>1.24</v>
      </c>
    </row>
    <row r="258" spans="1:8">
      <c r="A258" s="26" t="s">
        <v>230</v>
      </c>
      <c r="B258" s="24" t="s">
        <v>9</v>
      </c>
      <c r="C258" s="25" t="s">
        <v>11</v>
      </c>
      <c r="D258" s="26">
        <v>12</v>
      </c>
      <c r="E258" s="8">
        <f t="shared" si="12"/>
        <v>3.3784999999999998</v>
      </c>
      <c r="F258" s="9"/>
      <c r="H258" s="27">
        <v>2.33</v>
      </c>
    </row>
    <row r="259" spans="1:8">
      <c r="A259" s="26" t="s">
        <v>231</v>
      </c>
      <c r="B259" s="24" t="s">
        <v>9</v>
      </c>
      <c r="C259" s="25" t="s">
        <v>11</v>
      </c>
      <c r="D259" s="26">
        <v>12</v>
      </c>
      <c r="E259" s="8">
        <f t="shared" si="12"/>
        <v>4.0455000000000005</v>
      </c>
      <c r="F259" s="9"/>
      <c r="H259" s="27">
        <v>2.79</v>
      </c>
    </row>
    <row r="260" spans="1:8">
      <c r="A260" s="26" t="s">
        <v>232</v>
      </c>
      <c r="B260" s="24" t="s">
        <v>233</v>
      </c>
      <c r="C260" s="25" t="s">
        <v>10</v>
      </c>
      <c r="D260" s="26">
        <v>12</v>
      </c>
      <c r="E260" s="8">
        <f t="shared" si="12"/>
        <v>9.9324999999999992</v>
      </c>
      <c r="F260" s="9"/>
      <c r="H260" s="27">
        <v>6.85</v>
      </c>
    </row>
    <row r="261" spans="1:8">
      <c r="A261" s="33" t="s">
        <v>234</v>
      </c>
      <c r="B261" s="34" t="s">
        <v>233</v>
      </c>
      <c r="C261" s="35" t="s">
        <v>10</v>
      </c>
      <c r="D261" s="33">
        <v>12</v>
      </c>
      <c r="E261" s="8">
        <f t="shared" si="12"/>
        <v>6.2349999999999994</v>
      </c>
      <c r="F261" s="9"/>
      <c r="H261" s="27">
        <v>4.3</v>
      </c>
    </row>
    <row r="262" spans="1:8">
      <c r="A262" s="60" t="s">
        <v>235</v>
      </c>
      <c r="B262" s="24" t="s">
        <v>9</v>
      </c>
      <c r="C262" s="25" t="s">
        <v>13</v>
      </c>
      <c r="D262" s="26">
        <v>3</v>
      </c>
      <c r="E262" s="8">
        <v>17.399999999999999</v>
      </c>
      <c r="F262" s="9"/>
      <c r="H262" s="27">
        <v>12</v>
      </c>
    </row>
    <row r="263" spans="1:8">
      <c r="A263" s="60"/>
      <c r="B263" s="24" t="s">
        <v>9</v>
      </c>
      <c r="C263" s="25" t="s">
        <v>10</v>
      </c>
      <c r="D263" s="26">
        <v>6</v>
      </c>
      <c r="E263" s="8">
        <v>3.8860000000000001</v>
      </c>
      <c r="F263" s="9"/>
      <c r="H263" s="27">
        <v>2.68</v>
      </c>
    </row>
    <row r="264" spans="1:8">
      <c r="A264" s="60" t="s">
        <v>236</v>
      </c>
      <c r="B264" s="24" t="s">
        <v>9</v>
      </c>
      <c r="C264" s="25" t="s">
        <v>13</v>
      </c>
      <c r="D264" s="26">
        <v>3</v>
      </c>
      <c r="E264" s="8">
        <v>10.512499999999999</v>
      </c>
      <c r="F264" s="9"/>
      <c r="H264" s="27">
        <v>7.25</v>
      </c>
    </row>
    <row r="265" spans="1:8">
      <c r="A265" s="60"/>
      <c r="B265" s="24" t="s">
        <v>9</v>
      </c>
      <c r="C265" s="25" t="s">
        <v>10</v>
      </c>
      <c r="D265" s="26">
        <v>6</v>
      </c>
      <c r="E265" s="8">
        <v>4.0599999999999996</v>
      </c>
      <c r="F265" s="9"/>
      <c r="H265" s="27">
        <v>2.8</v>
      </c>
    </row>
    <row r="266" spans="1:8">
      <c r="A266" s="60" t="s">
        <v>237</v>
      </c>
      <c r="B266" s="24" t="s">
        <v>9</v>
      </c>
      <c r="C266" s="25" t="s">
        <v>168</v>
      </c>
      <c r="D266" s="26">
        <v>3</v>
      </c>
      <c r="E266" s="8">
        <v>30.45</v>
      </c>
      <c r="F266" s="9"/>
      <c r="H266" s="27">
        <v>21</v>
      </c>
    </row>
    <row r="267" spans="1:8">
      <c r="A267" s="60"/>
      <c r="B267" s="24" t="s">
        <v>9</v>
      </c>
      <c r="C267" s="25" t="s">
        <v>238</v>
      </c>
      <c r="D267" s="26">
        <v>12</v>
      </c>
      <c r="E267" s="8">
        <v>3.0449999999999999</v>
      </c>
      <c r="F267" s="9"/>
      <c r="H267" s="27">
        <v>2.1</v>
      </c>
    </row>
    <row r="268" spans="1:8">
      <c r="A268" s="29" t="s">
        <v>239</v>
      </c>
      <c r="B268" s="30" t="s">
        <v>9</v>
      </c>
      <c r="C268" s="31" t="s">
        <v>238</v>
      </c>
      <c r="D268" s="29">
        <v>12</v>
      </c>
      <c r="E268" s="53">
        <v>4.5529999999999999</v>
      </c>
      <c r="F268" s="54"/>
      <c r="H268" s="27">
        <v>3.14</v>
      </c>
    </row>
    <row r="269" spans="1:8" ht="15">
      <c r="A269" s="61" t="s">
        <v>240</v>
      </c>
      <c r="B269" s="61"/>
      <c r="C269" s="61"/>
      <c r="D269" s="61"/>
      <c r="E269" s="61">
        <f>H269+0.45*H269</f>
        <v>0</v>
      </c>
      <c r="F269" s="61"/>
    </row>
    <row r="270" spans="1:8" ht="25.5">
      <c r="A270" s="32" t="s">
        <v>20</v>
      </c>
      <c r="B270" s="2" t="s">
        <v>2</v>
      </c>
      <c r="C270" s="2" t="s">
        <v>3</v>
      </c>
      <c r="D270" s="3" t="s">
        <v>22</v>
      </c>
      <c r="E270" s="18" t="s">
        <v>5</v>
      </c>
      <c r="F270" s="9"/>
    </row>
    <row r="271" spans="1:8" ht="15.75">
      <c r="A271" s="56" t="s">
        <v>241</v>
      </c>
      <c r="B271" s="56"/>
      <c r="C271" s="56"/>
      <c r="D271" s="56"/>
      <c r="E271" s="56">
        <f t="shared" ref="E271:E310" si="13">H271+0.45*H271</f>
        <v>0</v>
      </c>
      <c r="F271" s="56"/>
    </row>
    <row r="272" spans="1:8">
      <c r="A272" t="s">
        <v>242</v>
      </c>
      <c r="B272" s="6" t="s">
        <v>243</v>
      </c>
      <c r="C272" s="7" t="s">
        <v>244</v>
      </c>
      <c r="D272" s="7">
        <v>12</v>
      </c>
      <c r="E272" s="8">
        <f>H272+0.45*H272</f>
        <v>5.8</v>
      </c>
      <c r="F272" s="9"/>
      <c r="H272" s="10">
        <v>4</v>
      </c>
    </row>
    <row r="273" spans="1:8">
      <c r="A273" t="s">
        <v>245</v>
      </c>
      <c r="B273" s="6" t="s">
        <v>243</v>
      </c>
      <c r="C273" s="7" t="s">
        <v>244</v>
      </c>
      <c r="D273" s="7">
        <v>12</v>
      </c>
      <c r="E273" s="8">
        <f t="shared" si="13"/>
        <v>5.8</v>
      </c>
      <c r="F273" s="9"/>
      <c r="H273" s="10">
        <v>4</v>
      </c>
    </row>
    <row r="274" spans="1:8">
      <c r="A274" t="s">
        <v>246</v>
      </c>
      <c r="B274" s="6" t="s">
        <v>243</v>
      </c>
      <c r="C274" s="7" t="s">
        <v>244</v>
      </c>
      <c r="D274" s="7">
        <v>12</v>
      </c>
      <c r="E274" s="8">
        <f t="shared" si="13"/>
        <v>5.8</v>
      </c>
      <c r="F274" s="9"/>
      <c r="H274" s="10">
        <v>4</v>
      </c>
    </row>
    <row r="275" spans="1:8">
      <c r="A275" t="s">
        <v>247</v>
      </c>
      <c r="B275" s="6" t="s">
        <v>243</v>
      </c>
      <c r="C275" s="7" t="s">
        <v>244</v>
      </c>
      <c r="D275" s="7">
        <v>12</v>
      </c>
      <c r="E275" s="8">
        <f t="shared" si="13"/>
        <v>5.8</v>
      </c>
      <c r="F275" s="9"/>
      <c r="H275" s="10">
        <v>4</v>
      </c>
    </row>
    <row r="276" spans="1:8">
      <c r="A276" t="s">
        <v>248</v>
      </c>
      <c r="B276" s="6" t="s">
        <v>243</v>
      </c>
      <c r="C276" s="7" t="s">
        <v>244</v>
      </c>
      <c r="D276" s="7">
        <v>12</v>
      </c>
      <c r="E276" s="8">
        <f t="shared" si="13"/>
        <v>5.8</v>
      </c>
      <c r="F276" s="9"/>
      <c r="H276" s="10">
        <v>4</v>
      </c>
    </row>
    <row r="277" spans="1:8">
      <c r="A277" t="s">
        <v>249</v>
      </c>
      <c r="B277" s="6" t="s">
        <v>243</v>
      </c>
      <c r="C277" s="7" t="s">
        <v>244</v>
      </c>
      <c r="D277" s="7">
        <v>12</v>
      </c>
      <c r="E277" s="8">
        <f t="shared" si="13"/>
        <v>5.8</v>
      </c>
      <c r="F277" s="9"/>
      <c r="H277" s="10">
        <v>4</v>
      </c>
    </row>
    <row r="278" spans="1:8">
      <c r="A278" t="s">
        <v>250</v>
      </c>
      <c r="B278" s="6" t="s">
        <v>243</v>
      </c>
      <c r="C278" s="7" t="s">
        <v>244</v>
      </c>
      <c r="D278" s="7">
        <v>12</v>
      </c>
      <c r="E278" s="8">
        <f t="shared" si="13"/>
        <v>5.8</v>
      </c>
      <c r="F278" s="9"/>
      <c r="H278" s="10">
        <v>4</v>
      </c>
    </row>
    <row r="279" spans="1:8">
      <c r="A279" t="s">
        <v>251</v>
      </c>
      <c r="B279" s="6" t="s">
        <v>243</v>
      </c>
      <c r="C279" s="7" t="s">
        <v>244</v>
      </c>
      <c r="D279" s="7">
        <v>12</v>
      </c>
      <c r="E279" s="8">
        <f t="shared" si="13"/>
        <v>5.8</v>
      </c>
      <c r="F279" s="9"/>
      <c r="H279" s="10">
        <v>4</v>
      </c>
    </row>
    <row r="280" spans="1:8">
      <c r="A280" t="s">
        <v>252</v>
      </c>
      <c r="B280" s="6" t="s">
        <v>243</v>
      </c>
      <c r="C280" s="7" t="s">
        <v>244</v>
      </c>
      <c r="D280" s="7">
        <v>12</v>
      </c>
      <c r="E280" s="8">
        <f t="shared" si="13"/>
        <v>5.8</v>
      </c>
      <c r="F280" s="9"/>
      <c r="H280" s="10">
        <v>4</v>
      </c>
    </row>
    <row r="281" spans="1:8">
      <c r="A281" t="s">
        <v>253</v>
      </c>
      <c r="B281" s="6" t="s">
        <v>254</v>
      </c>
      <c r="C281" s="7" t="s">
        <v>255</v>
      </c>
      <c r="D281" s="7">
        <v>3</v>
      </c>
      <c r="E281" s="8">
        <f t="shared" si="13"/>
        <v>40.6</v>
      </c>
      <c r="F281" s="9"/>
      <c r="H281" s="55">
        <v>28</v>
      </c>
    </row>
    <row r="282" spans="1:8" ht="15.75">
      <c r="A282" s="56" t="s">
        <v>256</v>
      </c>
      <c r="B282" s="56"/>
      <c r="C282" s="56"/>
      <c r="D282" s="56"/>
      <c r="E282" s="56">
        <f t="shared" si="13"/>
        <v>0</v>
      </c>
      <c r="F282" s="56"/>
    </row>
    <row r="283" spans="1:8">
      <c r="A283" t="s">
        <v>257</v>
      </c>
      <c r="B283" s="6" t="s">
        <v>243</v>
      </c>
      <c r="C283" s="7" t="s">
        <v>244</v>
      </c>
      <c r="D283" s="7">
        <v>12</v>
      </c>
      <c r="E283" s="8">
        <f t="shared" si="13"/>
        <v>5.8</v>
      </c>
      <c r="F283" s="9"/>
      <c r="H283" s="10">
        <v>4</v>
      </c>
    </row>
    <row r="284" spans="1:8">
      <c r="A284" t="s">
        <v>258</v>
      </c>
      <c r="B284" s="6" t="s">
        <v>243</v>
      </c>
      <c r="C284" s="7" t="s">
        <v>244</v>
      </c>
      <c r="D284" s="7">
        <v>12</v>
      </c>
      <c r="E284" s="8">
        <f t="shared" si="13"/>
        <v>5.8</v>
      </c>
      <c r="F284" s="9"/>
      <c r="H284" s="10">
        <v>4</v>
      </c>
    </row>
    <row r="285" spans="1:8">
      <c r="A285" t="s">
        <v>259</v>
      </c>
      <c r="B285" s="6" t="s">
        <v>243</v>
      </c>
      <c r="C285" s="7" t="s">
        <v>244</v>
      </c>
      <c r="D285" s="7">
        <v>12</v>
      </c>
      <c r="E285" s="8">
        <f t="shared" si="13"/>
        <v>5.8</v>
      </c>
      <c r="F285" s="9"/>
      <c r="H285" s="10">
        <v>4</v>
      </c>
    </row>
    <row r="286" spans="1:8">
      <c r="A286" t="s">
        <v>260</v>
      </c>
      <c r="B286" s="6" t="s">
        <v>243</v>
      </c>
      <c r="C286" s="7" t="s">
        <v>244</v>
      </c>
      <c r="D286" s="7">
        <v>12</v>
      </c>
      <c r="E286" s="8">
        <f t="shared" si="13"/>
        <v>5.8</v>
      </c>
      <c r="F286" s="9"/>
      <c r="H286" s="10">
        <v>4</v>
      </c>
    </row>
    <row r="287" spans="1:8">
      <c r="A287" t="s">
        <v>261</v>
      </c>
      <c r="B287" s="6" t="s">
        <v>243</v>
      </c>
      <c r="C287" s="7" t="s">
        <v>244</v>
      </c>
      <c r="D287" s="7">
        <v>12</v>
      </c>
      <c r="E287" s="8">
        <f t="shared" si="13"/>
        <v>5.8</v>
      </c>
      <c r="F287" s="9"/>
      <c r="H287" s="10">
        <v>4</v>
      </c>
    </row>
    <row r="288" spans="1:8" ht="15.75">
      <c r="A288" s="56" t="s">
        <v>262</v>
      </c>
      <c r="B288" s="56"/>
      <c r="C288" s="56"/>
      <c r="D288" s="56"/>
      <c r="E288" s="56">
        <f t="shared" si="13"/>
        <v>0</v>
      </c>
      <c r="F288" s="56"/>
    </row>
    <row r="289" spans="1:8">
      <c r="A289" s="41" t="s">
        <v>263</v>
      </c>
      <c r="B289" s="6" t="s">
        <v>243</v>
      </c>
      <c r="C289" s="7" t="s">
        <v>244</v>
      </c>
      <c r="D289" s="7">
        <v>12</v>
      </c>
      <c r="E289" s="8">
        <f t="shared" si="13"/>
        <v>5.8</v>
      </c>
      <c r="F289" s="9"/>
      <c r="H289" s="10">
        <v>4</v>
      </c>
    </row>
    <row r="290" spans="1:8">
      <c r="A290" t="s">
        <v>264</v>
      </c>
      <c r="B290" s="6" t="s">
        <v>243</v>
      </c>
      <c r="C290" s="7" t="s">
        <v>244</v>
      </c>
      <c r="D290" s="7">
        <v>12</v>
      </c>
      <c r="E290" s="8">
        <f t="shared" si="13"/>
        <v>5.8</v>
      </c>
      <c r="F290" s="9"/>
      <c r="H290" s="10">
        <v>4</v>
      </c>
    </row>
    <row r="291" spans="1:8">
      <c r="A291" t="s">
        <v>265</v>
      </c>
      <c r="B291" s="6" t="s">
        <v>243</v>
      </c>
      <c r="C291" s="7" t="s">
        <v>244</v>
      </c>
      <c r="D291" s="7">
        <v>12</v>
      </c>
      <c r="E291" s="8">
        <f t="shared" si="13"/>
        <v>5.8</v>
      </c>
      <c r="F291" s="9"/>
      <c r="H291" s="10">
        <v>4</v>
      </c>
    </row>
    <row r="292" spans="1:8">
      <c r="A292" t="s">
        <v>266</v>
      </c>
      <c r="B292" s="6" t="s">
        <v>243</v>
      </c>
      <c r="C292" s="7" t="s">
        <v>244</v>
      </c>
      <c r="D292" s="7">
        <v>12</v>
      </c>
      <c r="E292" s="8">
        <f t="shared" si="13"/>
        <v>5.8</v>
      </c>
      <c r="F292" s="9"/>
      <c r="H292" s="10">
        <v>4</v>
      </c>
    </row>
    <row r="293" spans="1:8">
      <c r="A293" t="s">
        <v>267</v>
      </c>
      <c r="B293" s="6" t="s">
        <v>243</v>
      </c>
      <c r="C293" s="7" t="s">
        <v>244</v>
      </c>
      <c r="D293" s="7">
        <v>12</v>
      </c>
      <c r="E293" s="8">
        <f t="shared" si="13"/>
        <v>5.8</v>
      </c>
      <c r="F293" s="9"/>
      <c r="H293" s="10">
        <v>4</v>
      </c>
    </row>
    <row r="294" spans="1:8">
      <c r="A294" t="s">
        <v>268</v>
      </c>
      <c r="B294" s="6" t="s">
        <v>243</v>
      </c>
      <c r="C294" s="7" t="s">
        <v>244</v>
      </c>
      <c r="D294" s="7">
        <v>12</v>
      </c>
      <c r="E294" s="8">
        <f t="shared" si="13"/>
        <v>5.8</v>
      </c>
      <c r="F294" s="9"/>
      <c r="H294" s="10">
        <v>4</v>
      </c>
    </row>
    <row r="295" spans="1:8">
      <c r="A295" t="s">
        <v>269</v>
      </c>
      <c r="B295" s="6" t="s">
        <v>243</v>
      </c>
      <c r="C295" s="7" t="s">
        <v>244</v>
      </c>
      <c r="D295" s="7">
        <v>12</v>
      </c>
      <c r="E295" s="8">
        <f t="shared" si="13"/>
        <v>5.8</v>
      </c>
      <c r="F295" s="9"/>
      <c r="H295" s="10">
        <v>4</v>
      </c>
    </row>
    <row r="296" spans="1:8">
      <c r="A296" t="s">
        <v>270</v>
      </c>
      <c r="B296" s="6" t="s">
        <v>243</v>
      </c>
      <c r="C296" s="7" t="s">
        <v>244</v>
      </c>
      <c r="D296" s="7">
        <v>12</v>
      </c>
      <c r="E296" s="8">
        <f t="shared" si="13"/>
        <v>5.8</v>
      </c>
      <c r="F296" s="9"/>
      <c r="H296" s="10">
        <v>4</v>
      </c>
    </row>
    <row r="297" spans="1:8">
      <c r="A297" t="s">
        <v>271</v>
      </c>
      <c r="B297" s="6" t="s">
        <v>243</v>
      </c>
      <c r="C297" s="7" t="s">
        <v>244</v>
      </c>
      <c r="D297" s="7">
        <v>12</v>
      </c>
      <c r="E297" s="8">
        <f t="shared" si="13"/>
        <v>5.8</v>
      </c>
      <c r="F297" s="9"/>
      <c r="H297" s="10">
        <v>4</v>
      </c>
    </row>
    <row r="298" spans="1:8">
      <c r="A298" t="s">
        <v>272</v>
      </c>
      <c r="B298" s="6" t="s">
        <v>243</v>
      </c>
      <c r="C298" s="7" t="s">
        <v>244</v>
      </c>
      <c r="D298" s="7">
        <v>12</v>
      </c>
      <c r="E298" s="8">
        <f t="shared" si="13"/>
        <v>5.8</v>
      </c>
      <c r="F298" s="9"/>
      <c r="H298" s="10">
        <v>4</v>
      </c>
    </row>
    <row r="299" spans="1:8">
      <c r="A299" t="s">
        <v>273</v>
      </c>
      <c r="B299" s="6" t="s">
        <v>243</v>
      </c>
      <c r="C299" s="7" t="s">
        <v>244</v>
      </c>
      <c r="D299" s="7">
        <v>12</v>
      </c>
      <c r="E299" s="8">
        <f t="shared" si="13"/>
        <v>5.8</v>
      </c>
      <c r="F299" s="9"/>
      <c r="H299" s="10">
        <v>4</v>
      </c>
    </row>
    <row r="300" spans="1:8">
      <c r="A300" t="s">
        <v>274</v>
      </c>
      <c r="B300" s="6" t="s">
        <v>275</v>
      </c>
      <c r="C300" s="7" t="s">
        <v>276</v>
      </c>
      <c r="D300" s="7">
        <v>3</v>
      </c>
      <c r="E300" s="8">
        <f t="shared" si="13"/>
        <v>16.602499999999999</v>
      </c>
      <c r="F300" s="9"/>
      <c r="H300" s="55">
        <v>11.45</v>
      </c>
    </row>
    <row r="301" spans="1:8" ht="15.75">
      <c r="A301" s="57" t="s">
        <v>277</v>
      </c>
      <c r="B301" s="57"/>
      <c r="C301" s="57"/>
      <c r="D301" s="57"/>
      <c r="E301" s="57">
        <f t="shared" si="13"/>
        <v>0</v>
      </c>
      <c r="F301" s="57"/>
    </row>
    <row r="302" spans="1:8">
      <c r="A302" s="41" t="s">
        <v>278</v>
      </c>
      <c r="B302" s="6" t="s">
        <v>243</v>
      </c>
      <c r="C302" s="7" t="s">
        <v>244</v>
      </c>
      <c r="D302" s="7">
        <v>10</v>
      </c>
      <c r="E302" s="8">
        <f t="shared" si="13"/>
        <v>5.8</v>
      </c>
      <c r="F302" s="9"/>
      <c r="H302" s="10">
        <v>4</v>
      </c>
    </row>
    <row r="303" spans="1:8">
      <c r="A303" t="s">
        <v>279</v>
      </c>
      <c r="B303" s="6" t="s">
        <v>243</v>
      </c>
      <c r="C303" s="7" t="s">
        <v>244</v>
      </c>
      <c r="D303" s="7">
        <v>10</v>
      </c>
      <c r="E303" s="8">
        <f t="shared" si="13"/>
        <v>5.8</v>
      </c>
      <c r="F303" s="9"/>
      <c r="H303" s="10">
        <v>4</v>
      </c>
    </row>
    <row r="304" spans="1:8">
      <c r="A304" t="s">
        <v>280</v>
      </c>
      <c r="B304" s="6" t="s">
        <v>243</v>
      </c>
      <c r="C304" s="7" t="s">
        <v>244</v>
      </c>
      <c r="D304" s="7">
        <v>10</v>
      </c>
      <c r="E304" s="8">
        <f t="shared" si="13"/>
        <v>5.8</v>
      </c>
      <c r="F304" s="9"/>
      <c r="H304" s="10">
        <v>4</v>
      </c>
    </row>
    <row r="305" spans="1:8">
      <c r="A305" t="s">
        <v>281</v>
      </c>
      <c r="B305" s="6" t="s">
        <v>243</v>
      </c>
      <c r="C305" s="7" t="s">
        <v>244</v>
      </c>
      <c r="D305" s="7">
        <v>10</v>
      </c>
      <c r="E305" s="8">
        <f t="shared" si="13"/>
        <v>5.8</v>
      </c>
      <c r="F305" s="9"/>
      <c r="H305" s="10">
        <v>4</v>
      </c>
    </row>
    <row r="306" spans="1:8">
      <c r="A306" t="s">
        <v>282</v>
      </c>
      <c r="B306" s="6" t="s">
        <v>243</v>
      </c>
      <c r="C306" s="7" t="s">
        <v>244</v>
      </c>
      <c r="D306" s="7">
        <v>10</v>
      </c>
      <c r="E306" s="8">
        <f t="shared" si="13"/>
        <v>5.8</v>
      </c>
      <c r="F306" s="9"/>
      <c r="H306" s="10">
        <v>4</v>
      </c>
    </row>
    <row r="307" spans="1:8">
      <c r="A307" t="s">
        <v>283</v>
      </c>
      <c r="B307" s="6" t="s">
        <v>243</v>
      </c>
      <c r="C307" s="7" t="s">
        <v>244</v>
      </c>
      <c r="D307" s="7">
        <v>10</v>
      </c>
      <c r="E307" s="8">
        <f t="shared" si="13"/>
        <v>5.8</v>
      </c>
      <c r="F307" s="9"/>
      <c r="H307" s="10">
        <v>4</v>
      </c>
    </row>
    <row r="308" spans="1:8">
      <c r="A308" t="s">
        <v>284</v>
      </c>
      <c r="B308" s="6" t="s">
        <v>243</v>
      </c>
      <c r="C308" s="7" t="s">
        <v>244</v>
      </c>
      <c r="D308" s="7">
        <v>10</v>
      </c>
      <c r="E308" s="8">
        <f t="shared" si="13"/>
        <v>5.8</v>
      </c>
      <c r="F308" s="9"/>
      <c r="H308" s="10">
        <v>4</v>
      </c>
    </row>
    <row r="309" spans="1:8">
      <c r="A309" t="s">
        <v>285</v>
      </c>
      <c r="B309" s="6" t="s">
        <v>243</v>
      </c>
      <c r="C309" s="7" t="s">
        <v>244</v>
      </c>
      <c r="D309" s="7">
        <v>10</v>
      </c>
      <c r="E309" s="8">
        <f t="shared" si="13"/>
        <v>5.8</v>
      </c>
      <c r="F309" s="9"/>
      <c r="H309" s="10">
        <v>4</v>
      </c>
    </row>
    <row r="310" spans="1:8">
      <c r="A310" s="42" t="s">
        <v>286</v>
      </c>
      <c r="B310" s="12" t="s">
        <v>287</v>
      </c>
      <c r="C310" s="13" t="s">
        <v>288</v>
      </c>
      <c r="D310" s="13">
        <v>3</v>
      </c>
      <c r="E310" s="53">
        <f t="shared" si="13"/>
        <v>17.399999999999999</v>
      </c>
      <c r="F310" s="54"/>
      <c r="H310" s="10">
        <v>12</v>
      </c>
    </row>
  </sheetData>
  <sheetProtection selectLockedCells="1" selectUnlockedCells="1"/>
  <mergeCells count="76">
    <mergeCell ref="A39:A40"/>
    <mergeCell ref="A1:F11"/>
    <mergeCell ref="A12:F12"/>
    <mergeCell ref="A14:A16"/>
    <mergeCell ref="A17:A19"/>
    <mergeCell ref="A20:A22"/>
    <mergeCell ref="A23:A25"/>
    <mergeCell ref="A26:A28"/>
    <mergeCell ref="A29:A31"/>
    <mergeCell ref="A32:F32"/>
    <mergeCell ref="A34:A35"/>
    <mergeCell ref="A36:A37"/>
    <mergeCell ref="A75:F75"/>
    <mergeCell ref="A41:A42"/>
    <mergeCell ref="A43:A44"/>
    <mergeCell ref="A45:A46"/>
    <mergeCell ref="A47:A48"/>
    <mergeCell ref="A50:A51"/>
    <mergeCell ref="A55:F55"/>
    <mergeCell ref="A57:A58"/>
    <mergeCell ref="A60:A61"/>
    <mergeCell ref="A63:A64"/>
    <mergeCell ref="A66:F66"/>
    <mergeCell ref="A68:F68"/>
    <mergeCell ref="A129:A130"/>
    <mergeCell ref="A78:F78"/>
    <mergeCell ref="A79:A80"/>
    <mergeCell ref="A82:F82"/>
    <mergeCell ref="A89:A91"/>
    <mergeCell ref="A107:F107"/>
    <mergeCell ref="A109:F109"/>
    <mergeCell ref="A110:A111"/>
    <mergeCell ref="A118:F118"/>
    <mergeCell ref="A124:F124"/>
    <mergeCell ref="A126:F126"/>
    <mergeCell ref="A127:A128"/>
    <mergeCell ref="A165:F165"/>
    <mergeCell ref="A131:A132"/>
    <mergeCell ref="A133:A134"/>
    <mergeCell ref="A135:A136"/>
    <mergeCell ref="A137:A138"/>
    <mergeCell ref="A139:A140"/>
    <mergeCell ref="A141:A142"/>
    <mergeCell ref="A143:F143"/>
    <mergeCell ref="A150:F150"/>
    <mergeCell ref="A152:F152"/>
    <mergeCell ref="A160:F160"/>
    <mergeCell ref="A163:F163"/>
    <mergeCell ref="A209:A210"/>
    <mergeCell ref="A171:F171"/>
    <mergeCell ref="A176:F176"/>
    <mergeCell ref="A181:F181"/>
    <mergeCell ref="A184:A186"/>
    <mergeCell ref="A189:A192"/>
    <mergeCell ref="A193:A194"/>
    <mergeCell ref="A195:A196"/>
    <mergeCell ref="A197:F197"/>
    <mergeCell ref="A204:F204"/>
    <mergeCell ref="A206:F206"/>
    <mergeCell ref="A207:A208"/>
    <mergeCell ref="A282:F282"/>
    <mergeCell ref="A288:F288"/>
    <mergeCell ref="A301:F301"/>
    <mergeCell ref="A187:A188"/>
    <mergeCell ref="A255:F255"/>
    <mergeCell ref="A262:A263"/>
    <mergeCell ref="A264:A265"/>
    <mergeCell ref="A266:A267"/>
    <mergeCell ref="A269:F269"/>
    <mergeCell ref="A271:F271"/>
    <mergeCell ref="A211:A212"/>
    <mergeCell ref="A213:A214"/>
    <mergeCell ref="A215:A216"/>
    <mergeCell ref="A217:F217"/>
    <mergeCell ref="A219:F219"/>
    <mergeCell ref="A245:A246"/>
  </mergeCells>
  <conditionalFormatting sqref="A55:A81 A83:D106 B55:D55 B57:D66 B68:D81 H57:H65 H69:H81 H83:H106 H262:H268 A198 A205 A218 A262:D268 A270 B124:D124 B126:D150 B152:D163 B165:D181 H127:H149 H153:H162 H166:H180 H183:H196 A124:A186 A189:A196 B183:D196">
    <cfRule type="cellIs" priority="1" stopIfTrue="1" operator="equal">
      <formula>#N/A</formula>
    </cfRule>
  </conditionalFormatting>
  <conditionalFormatting sqref="A1:D54 A107:D123 B56:D56 B67:D67 B125:D125 B151:D151 B164:D164 B182:D182 B198:D198 B205:D205 B218:D218 B270:D270 E1:E13 H14:H31 H34:H54 H110:H123 A204:D204 A206:D217 A219:D261 H206:H216 H220:H261">
    <cfRule type="cellIs" priority="2" stopIfTrue="1" operator="equal">
      <formula>0</formula>
    </cfRule>
  </conditionalFormatting>
  <printOptions horizontalCentered="1" verticalCentered="1" gridLines="1"/>
  <pageMargins left="0.11805555555555555" right="0.11805555555555555" top="0.48958333333333337" bottom="0.11805555555555555" header="0.19652777777777777" footer="0.51180555555555551"/>
  <pageSetup paperSize="9" scale="18" orientation="portrait" useFirstPageNumber="1" horizontalDpi="300" verticalDpi="300" r:id="rId1"/>
  <headerFooter alignWithMargins="0">
    <oddHeader>&amp;C&amp;"Arial,Gras"&amp;14&amp;UBon de commande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zoomScaleNormal="100" workbookViewId="0"/>
  </sheetViews>
  <sheetFormatPr baseColWidth="10" defaultColWidth="11.5703125" defaultRowHeight="12.75"/>
  <sheetData/>
  <sheetProtection selectLockedCells="1" selectUnlockedCells="1"/>
  <printOptions horizontalCentered="1" verticalCentered="1" gridLines="1"/>
  <pageMargins left="0.11805555555555555" right="0.11805555555555555" top="0.48958333333333337" bottom="0.11805555555555555" header="0.19652777777777777" footer="0.51180555555555551"/>
  <pageSetup paperSize="9" orientation="portrait" horizontalDpi="300" verticalDpi="300"/>
  <headerFooter alignWithMargins="0">
    <oddHeader>&amp;C&amp;"Arial,Gras"&amp;14&amp;UBon de commande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zoomScaleNormal="100" workbookViewId="0"/>
  </sheetViews>
  <sheetFormatPr baseColWidth="10" defaultColWidth="11.5703125" defaultRowHeight="12.75"/>
  <sheetData/>
  <sheetProtection selectLockedCells="1" selectUnlockedCells="1"/>
  <printOptions horizontalCentered="1" verticalCentered="1" gridLines="1"/>
  <pageMargins left="0.11805555555555555" right="0.11805555555555555" top="0.48958333333333337" bottom="0.11805555555555555" header="0.19652777777777777" footer="0.51180555555555551"/>
  <pageSetup paperSize="9" orientation="portrait" horizontalDpi="300" verticalDpi="300"/>
  <headerFooter alignWithMargins="0">
    <oddHeader>&amp;C&amp;"Arial,Gras"&amp;14&amp;UBon de commande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Feuille1</vt:lpstr>
      <vt:lpstr>Feuille2</vt:lpstr>
      <vt:lpstr>Feuille3</vt:lpstr>
      <vt:lpstr>Feuille1!Zone_d_impression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PROPRIETAIRE</cp:lastModifiedBy>
  <cp:lastPrinted>2013-09-15T12:15:32Z</cp:lastPrinted>
  <dcterms:created xsi:type="dcterms:W3CDTF">2013-09-15T12:15:21Z</dcterms:created>
  <dcterms:modified xsi:type="dcterms:W3CDTF">2014-02-12T12:57:40Z</dcterms:modified>
</cp:coreProperties>
</file>